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7 - Ready for DOA Approval\"/>
    </mc:Choice>
  </mc:AlternateContent>
  <xr:revisionPtr revIDLastSave="0" documentId="13_ncr:1_{9163814D-F254-4654-9B69-995EA6C01AB4}" xr6:coauthVersionLast="44" xr6:coauthVersionMax="47" xr10:uidLastSave="{00000000-0000-0000-0000-000000000000}"/>
  <workbookProtection workbookAlgorithmName="SHA-512" workbookHashValue="LDBm9y9E3tmmaNm0fPEl50zFT3rBntSByNoep3kw4QmPPIm8TwQ4+sSiUQQcjoh6xdRejeru0280vleBnf+gHQ==" workbookSaltValue="alRQPL7zHnxdvkK6LxGySg==" workbookSpinCount="100000" lockStructure="1"/>
  <bookViews>
    <workbookView xWindow="-120" yWindow="-120" windowWidth="29040" windowHeight="15840" activeTab="1" xr2:uid="{90FEBC51-E25C-41C1-922C-85EF55E54636}"/>
  </bookViews>
  <sheets>
    <sheet name="Instructions" sheetId="2" r:id="rId1"/>
    <sheet name="Form 45" sheetId="1" r:id="rId2"/>
    <sheet name="Masterfile_Layout" sheetId="3" state="hidden" r:id="rId3"/>
    <sheet name="Version" sheetId="4" state="hidden" r:id="rId4"/>
  </sheets>
  <definedNames>
    <definedName name="_xlnm.Print_Area" localSheetId="1">'Form 45'!$A$1:$L$133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4" i="1"/>
  <c r="J129" i="1" l="1"/>
  <c r="H129" i="1"/>
  <c r="F129" i="1"/>
  <c r="D129" i="1"/>
  <c r="B116" i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15" i="1"/>
  <c r="B114" i="1"/>
  <c r="B113" i="1"/>
  <c r="B112" i="1"/>
  <c r="J104" i="1" l="1"/>
  <c r="H104" i="1"/>
  <c r="F104" i="1"/>
  <c r="D104" i="1"/>
  <c r="B91" i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90" i="1"/>
  <c r="B89" i="1"/>
  <c r="B88" i="1"/>
  <c r="B87" i="1"/>
  <c r="U15" i="1"/>
  <c r="U12" i="1"/>
  <c r="U25" i="1" l="1"/>
  <c r="L44" i="1" l="1"/>
  <c r="J44" i="1" l="1"/>
  <c r="J51" i="1" s="1"/>
  <c r="B2" i="4"/>
  <c r="A2" i="4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2" i="3"/>
  <c r="E53" i="3"/>
  <c r="E54" i="3"/>
  <c r="E55" i="3"/>
  <c r="E56" i="3"/>
  <c r="E57" i="3"/>
  <c r="E58" i="3"/>
  <c r="E59" i="3"/>
  <c r="E60" i="3"/>
  <c r="E61" i="3"/>
  <c r="D53" i="3"/>
  <c r="D54" i="3"/>
  <c r="D55" i="3"/>
  <c r="D56" i="3"/>
  <c r="D57" i="3"/>
  <c r="D58" i="3"/>
  <c r="D59" i="3"/>
  <c r="D60" i="3"/>
  <c r="D61" i="3"/>
  <c r="E52" i="3"/>
  <c r="D52" i="3"/>
  <c r="B53" i="3"/>
  <c r="B54" i="3"/>
  <c r="B55" i="3"/>
  <c r="B56" i="3"/>
  <c r="B57" i="3"/>
  <c r="B58" i="3"/>
  <c r="B59" i="3"/>
  <c r="B60" i="3"/>
  <c r="B61" i="3"/>
  <c r="C53" i="3"/>
  <c r="C54" i="3"/>
  <c r="C55" i="3"/>
  <c r="C56" i="3"/>
  <c r="C57" i="3"/>
  <c r="C58" i="3"/>
  <c r="C59" i="3"/>
  <c r="C60" i="3"/>
  <c r="C61" i="3"/>
  <c r="C52" i="3"/>
  <c r="B52" i="3"/>
  <c r="E43" i="3"/>
  <c r="E44" i="3"/>
  <c r="E45" i="3"/>
  <c r="E46" i="3"/>
  <c r="E47" i="3"/>
  <c r="E48" i="3"/>
  <c r="E49" i="3"/>
  <c r="E50" i="3"/>
  <c r="E51" i="3"/>
  <c r="E42" i="3"/>
  <c r="D43" i="3"/>
  <c r="D44" i="3"/>
  <c r="D45" i="3"/>
  <c r="D46" i="3"/>
  <c r="D47" i="3"/>
  <c r="D48" i="3"/>
  <c r="D49" i="3"/>
  <c r="D50" i="3"/>
  <c r="D51" i="3"/>
  <c r="D42" i="3"/>
  <c r="B43" i="3"/>
  <c r="B44" i="3"/>
  <c r="B45" i="3"/>
  <c r="B46" i="3"/>
  <c r="B47" i="3"/>
  <c r="B48" i="3"/>
  <c r="B49" i="3"/>
  <c r="B50" i="3"/>
  <c r="B51" i="3"/>
  <c r="B42" i="3"/>
  <c r="C43" i="3"/>
  <c r="C44" i="3"/>
  <c r="C45" i="3"/>
  <c r="C46" i="3"/>
  <c r="C47" i="3"/>
  <c r="C48" i="3"/>
  <c r="C49" i="3"/>
  <c r="C50" i="3"/>
  <c r="C51" i="3"/>
  <c r="C42" i="3"/>
  <c r="D41" i="3"/>
  <c r="D40" i="3"/>
  <c r="D39" i="3"/>
  <c r="D38" i="3"/>
  <c r="D37" i="3"/>
  <c r="D36" i="3"/>
  <c r="D35" i="3"/>
  <c r="D34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E18" i="3"/>
  <c r="D18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" i="3"/>
  <c r="H44" i="1" l="1"/>
  <c r="F44" i="1"/>
  <c r="D29" i="1" l="1"/>
  <c r="C6" i="3" l="1"/>
  <c r="C22" i="3"/>
  <c r="D30" i="1"/>
  <c r="D28" i="1"/>
  <c r="D27" i="1"/>
  <c r="D26" i="1"/>
  <c r="D25" i="1"/>
  <c r="C2" i="3" l="1"/>
  <c r="C18" i="3"/>
  <c r="C19" i="3"/>
  <c r="C3" i="3"/>
  <c r="C4" i="3"/>
  <c r="C20" i="3"/>
  <c r="C5" i="3"/>
  <c r="C21" i="3"/>
  <c r="D31" i="1"/>
  <c r="C23" i="3"/>
  <c r="C7" i="3"/>
  <c r="F51" i="1"/>
  <c r="U19" i="1"/>
  <c r="U14" i="1"/>
  <c r="D32" i="1" l="1"/>
  <c r="C24" i="3"/>
  <c r="C8" i="3"/>
  <c r="U17" i="1"/>
  <c r="D33" i="1" l="1"/>
  <c r="C25" i="3"/>
  <c r="C9" i="3"/>
  <c r="D34" i="1" l="1"/>
  <c r="C26" i="3"/>
  <c r="C10" i="3"/>
  <c r="D35" i="1" l="1"/>
  <c r="C11" i="3"/>
  <c r="C27" i="3"/>
  <c r="D36" i="1" l="1"/>
  <c r="C28" i="3"/>
  <c r="C12" i="3"/>
  <c r="D37" i="1" l="1"/>
  <c r="C13" i="3"/>
  <c r="C29" i="3"/>
  <c r="D38" i="1" l="1"/>
  <c r="C14" i="3"/>
  <c r="C30" i="3"/>
  <c r="D39" i="1" l="1"/>
  <c r="D40" i="1" s="1"/>
  <c r="D41" i="1" s="1"/>
  <c r="C15" i="3"/>
  <c r="C31" i="3"/>
  <c r="C32" i="3" l="1"/>
  <c r="C16" i="3"/>
  <c r="C33" i="3" l="1"/>
  <c r="C17" i="3"/>
</calcChain>
</file>

<file path=xl/sharedStrings.xml><?xml version="1.0" encoding="utf-8"?>
<sst xmlns="http://schemas.openxmlformats.org/spreadsheetml/2006/main" count="164" uniqueCount="90">
  <si>
    <t>Department of Financial Services ~ Statewide Financial Statements</t>
  </si>
  <si>
    <t>Form 45 ~ Bonds Payable and Certificates of Participation</t>
  </si>
  <si>
    <t>Fund Number:</t>
  </si>
  <si>
    <t>Current Year Ending</t>
  </si>
  <si>
    <t>Certificates of Participation</t>
  </si>
  <si>
    <t>Balance as of  6/30</t>
  </si>
  <si>
    <t>as of 6/30</t>
  </si>
  <si>
    <t>Interest Rate Range</t>
  </si>
  <si>
    <t>Latest Maturity Date</t>
  </si>
  <si>
    <t>(A)</t>
  </si>
  <si>
    <t>(B)</t>
  </si>
  <si>
    <t xml:space="preserve"> </t>
  </si>
  <si>
    <t>Complete the schedule of payments (debt service requirements to maturity), separately identifying principal and interest for each of the subsequent five years AND in five-year increments thereafter.  Add additional years as necessary.</t>
  </si>
  <si>
    <t>Bonds Payable</t>
  </si>
  <si>
    <t>Fiscal Year Ending</t>
  </si>
  <si>
    <t>371XX, 373XX, 461XX, &amp; 445XX</t>
  </si>
  <si>
    <t>372XX &amp; 462XX</t>
  </si>
  <si>
    <t>Principal</t>
  </si>
  <si>
    <t>Interest</t>
  </si>
  <si>
    <t>Add additional years as necessary in five-year increments until end of payments</t>
  </si>
  <si>
    <t>Net Principal</t>
  </si>
  <si>
    <r>
      <t xml:space="preserve">Original Amount </t>
    </r>
    <r>
      <rPr>
        <vertAlign val="superscript"/>
        <sz val="10"/>
        <rFont val="Arial"/>
        <family val="2"/>
      </rPr>
      <t>(3)</t>
    </r>
  </si>
  <si>
    <r>
      <t xml:space="preserve">Total Bonds Payable </t>
    </r>
    <r>
      <rPr>
        <vertAlign val="superscript"/>
        <sz val="10"/>
        <rFont val="Arial"/>
        <family val="2"/>
      </rPr>
      <t>(2)</t>
    </r>
  </si>
  <si>
    <r>
      <t>Gross Principal Interest</t>
    </r>
    <r>
      <rPr>
        <vertAlign val="superscript"/>
        <sz val="10"/>
        <rFont val="Arial"/>
        <family val="2"/>
      </rPr>
      <t xml:space="preserve"> (2)</t>
    </r>
  </si>
  <si>
    <r>
      <t xml:space="preserve">(GL </t>
    </r>
    <r>
      <rPr>
        <b/>
        <sz val="10"/>
        <rFont val="Arial"/>
        <family val="2"/>
      </rPr>
      <t>466XX</t>
    </r>
    <r>
      <rPr>
        <sz val="10"/>
        <rFont val="Arial"/>
        <family val="2"/>
      </rPr>
      <t>)</t>
    </r>
  </si>
  <si>
    <r>
      <t xml:space="preserve">(GL </t>
    </r>
    <r>
      <rPr>
        <b/>
        <sz val="10"/>
        <rFont val="Arial"/>
        <family val="2"/>
      </rPr>
      <t>234XX</t>
    </r>
    <r>
      <rPr>
        <sz val="10"/>
        <rFont val="Arial"/>
        <family val="2"/>
      </rPr>
      <t>)</t>
    </r>
  </si>
  <si>
    <r>
      <t xml:space="preserve">(GL </t>
    </r>
    <r>
      <rPr>
        <b/>
        <sz val="10"/>
        <rFont val="Arial"/>
        <family val="2"/>
      </rPr>
      <t>476XX</t>
    </r>
    <r>
      <rPr>
        <sz val="10"/>
        <rFont val="Arial"/>
        <family val="2"/>
      </rPr>
      <t>)</t>
    </r>
  </si>
  <si>
    <t>Part 1:</t>
  </si>
  <si>
    <t>Part 2 : Assets Pledged as Collateral for Debt</t>
  </si>
  <si>
    <t>Part 3 : Terms of Debt Agreements</t>
  </si>
  <si>
    <t>Part 4 : Principal And Interest Schedule for Direct Borrowings and Direct Placements</t>
  </si>
  <si>
    <t>Part 1 : Bonds Payable and Certificates of Participation</t>
  </si>
  <si>
    <t>Please input data, by fund number, pertaining to your agencies Bonds Payable and Certificates of Participation.</t>
  </si>
  <si>
    <t>Part 2 : Assets Pledged as Collateral for debt</t>
  </si>
  <si>
    <t>Fund Number</t>
  </si>
  <si>
    <t>Pledged Assets 
GLC and Description</t>
  </si>
  <si>
    <t>Total Value of 
Pledged Assets</t>
  </si>
  <si>
    <t>Debt Agreement Pledged For</t>
  </si>
  <si>
    <t>Total Value of 
Debt Agreement</t>
  </si>
  <si>
    <t xml:space="preserve">Debt 
Agreement 
Type </t>
  </si>
  <si>
    <t>Debt Agreement 
Description</t>
  </si>
  <si>
    <t>Financial Related Consequence for 
 Default Event Description</t>
  </si>
  <si>
    <t>Estimate of 
Financial Consequence for Default Event</t>
  </si>
  <si>
    <t>Additional 
Notes</t>
  </si>
  <si>
    <t>Total</t>
  </si>
  <si>
    <r>
      <t>Total Certificates of Participation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(2)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</si>
  <si>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The current payable must equal the next year's payment on the schedule of payments.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</si>
  <si>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Must equal Gross Principal Interest (A &amp; B)</t>
    </r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</si>
  <si>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>Original amount needs to be in aggregate terms.</t>
    </r>
  </si>
  <si>
    <t>6/30</t>
  </si>
  <si>
    <t>Fund_Number</t>
  </si>
  <si>
    <t>Group</t>
  </si>
  <si>
    <t>Detail</t>
  </si>
  <si>
    <t>Bonds_Payable</t>
  </si>
  <si>
    <t>Certificates_of_Participation</t>
  </si>
  <si>
    <t>Unamortized_Premium</t>
  </si>
  <si>
    <t>Unamortized_Discount</t>
  </si>
  <si>
    <t>Deferred_Outflows</t>
  </si>
  <si>
    <t>Deferred_Inflows</t>
  </si>
  <si>
    <t>Version</t>
  </si>
  <si>
    <r>
      <rPr>
        <i/>
        <sz val="10"/>
        <rFont val="Arial"/>
        <family val="2"/>
      </rPr>
      <t>Subtract:</t>
    </r>
    <r>
      <rPr>
        <sz val="10"/>
        <rFont val="Arial"/>
        <family val="2"/>
      </rPr>
      <t xml:space="preserve">  deferred outflows - amount deferred on refunding (GL </t>
    </r>
    <r>
      <rPr>
        <b/>
        <sz val="10"/>
        <rFont val="Arial"/>
        <family val="2"/>
      </rPr>
      <t>233XX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</si>
  <si>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Add       :</t>
    </r>
    <r>
      <rPr>
        <sz val="10"/>
        <rFont val="Arial"/>
        <family val="2"/>
      </rPr>
      <t xml:space="preserve">  unamortized premium    (GL </t>
    </r>
    <r>
      <rPr>
        <b/>
        <sz val="10"/>
        <rFont val="Arial"/>
        <family val="2"/>
      </rPr>
      <t>463XX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</si>
  <si>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Subtract:</t>
    </r>
    <r>
      <rPr>
        <sz val="10"/>
        <rFont val="Arial"/>
        <family val="2"/>
      </rPr>
      <t xml:space="preserve">  unamortized discount    (GL</t>
    </r>
    <r>
      <rPr>
        <b/>
        <sz val="10"/>
        <rFont val="Arial"/>
        <family val="2"/>
      </rPr>
      <t xml:space="preserve"> 464XX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</si>
  <si>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 xml:space="preserve">Add      : </t>
    </r>
    <r>
      <rPr>
        <sz val="10"/>
        <rFont val="Arial"/>
        <family val="2"/>
      </rPr>
      <t xml:space="preserve">  deferred inflows - amount deferred on refunding (</t>
    </r>
    <r>
      <rPr>
        <b/>
        <sz val="10"/>
        <rFont val="Arial"/>
        <family val="2"/>
      </rPr>
      <t>475XX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</si>
  <si>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             - Fund Number:</t>
    </r>
    <r>
      <rPr>
        <sz val="10"/>
        <rFont val="Arial"/>
        <family val="2"/>
      </rPr>
      <t xml:space="preserve"> Please enter the fund number to which the Assets Pledged are recorded in FLAIR for your agency.</t>
    </r>
  </si>
  <si>
    <r>
      <rPr>
        <b/>
        <sz val="10"/>
        <rFont val="Arial"/>
        <family val="2"/>
      </rPr>
      <t xml:space="preserve">             - Pledged Assets GLC and Description: </t>
    </r>
    <r>
      <rPr>
        <sz val="10"/>
        <rFont val="Arial"/>
        <family val="2"/>
      </rPr>
      <t xml:space="preserve">Please enter the GL Code used in FLAIR to record the asset and provide a brief description. </t>
    </r>
  </si>
  <si>
    <r>
      <rPr>
        <b/>
        <sz val="10"/>
        <rFont val="Arial"/>
        <family val="2"/>
      </rPr>
      <t xml:space="preserve">             - Total Value of Pledged Assets: </t>
    </r>
    <r>
      <rPr>
        <sz val="10"/>
        <rFont val="Arial"/>
        <family val="2"/>
      </rPr>
      <t xml:space="preserve"> Please provide the total value of Pledged Assets within the Fund.</t>
    </r>
  </si>
  <si>
    <r>
      <rPr>
        <b/>
        <sz val="10"/>
        <rFont val="Arial"/>
        <family val="2"/>
      </rPr>
      <t xml:space="preserve">             - Debt Agreement Pledged For: </t>
    </r>
    <r>
      <rPr>
        <sz val="10"/>
        <rFont val="Arial"/>
        <family val="2"/>
      </rPr>
      <t>Please indicate the Debt Agreement to which the Assets are pledged.</t>
    </r>
  </si>
  <si>
    <r>
      <t xml:space="preserve">             - Total Value of Debt Agreement: </t>
    </r>
    <r>
      <rPr>
        <sz val="10"/>
        <rFont val="Arial"/>
        <family val="2"/>
      </rPr>
      <t>Please indicate the total value of the Debt agreement to which the Assets are pledged to.</t>
    </r>
  </si>
  <si>
    <r>
      <t xml:space="preserve">             - Debt Agreement Type:</t>
    </r>
    <r>
      <rPr>
        <sz val="10"/>
        <rFont val="Arial"/>
        <family val="2"/>
      </rPr>
      <t xml:space="preserve"> Please identify the type of debt agreement. Please do not group debt agreements unless they are similar in nature (under same Master 
               agreement).</t>
    </r>
    <r>
      <rPr>
        <b/>
        <sz val="10"/>
        <rFont val="Arial"/>
        <family val="2"/>
      </rPr>
      <t xml:space="preserve"> Note: Please note that GASB 88 specifically requires the separate identification of Direct Borrowing and Direct Placement debt agreements, so 
               please list those separately.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             - Direct Borrowing - A government entering into a loan agreement with a lender; These agreements should have terms negotiated directly with the lender 
               and are not offered for public sale.
             - Direct placements - A government issuing a debt security directly to an investor. These agreements should have terms negotiated directly with the 
               investor and are not offered for public sale.</t>
    </r>
  </si>
  <si>
    <r>
      <t xml:space="preserve">             - Debt Agreement Description: </t>
    </r>
    <r>
      <rPr>
        <sz val="10"/>
        <rFont val="Arial"/>
        <family val="2"/>
      </rPr>
      <t>Please provide a brief description of the debt agreement including purpose.</t>
    </r>
  </si>
  <si>
    <r>
      <t xml:space="preserve">             - Financial Related Consequence for Default Event Description: </t>
    </r>
    <r>
      <rPr>
        <sz val="10"/>
        <rFont val="Arial"/>
        <family val="2"/>
      </rPr>
      <t>Please indicate/describe whether the debt agreement has financial related consequences relating to 
               events of default, termination events or subjective acceleration.  Please detail.</t>
    </r>
  </si>
  <si>
    <r>
      <t xml:space="preserve">             - Estimate of Financial Consequence for Default Event: </t>
    </r>
    <r>
      <rPr>
        <sz val="10"/>
        <rFont val="Arial"/>
        <family val="2"/>
      </rPr>
      <t>If available and estimable, please provide the dollar value of the financial consquence exposure for the debt 
               agreement.</t>
    </r>
  </si>
  <si>
    <r>
      <t xml:space="preserve">             - Additional Notes: </t>
    </r>
    <r>
      <rPr>
        <sz val="10"/>
        <rFont val="Arial"/>
        <family val="2"/>
      </rPr>
      <t>Please provide additional comments that may clarify or provide additional guidance about the debt agreement listed.</t>
    </r>
  </si>
  <si>
    <t xml:space="preserve">             - Complete the schedule of payments (debt service requirements to maturity), separately identifying principal and interest for each of the subsequent five years AND in five-
               year increments thereafter.  Add additional years as necessary.</t>
  </si>
  <si>
    <t xml:space="preserve">             - Please indicate what GL Codes are utilized to record the Direct Borrowing and Direct placement activities by your agency. </t>
  </si>
  <si>
    <t>Form 45 - Bonds Payable and Certificates of Participation Instructions</t>
  </si>
  <si>
    <t>June 30, 2022</t>
  </si>
  <si>
    <r>
      <rPr>
        <b/>
        <u/>
        <sz val="10"/>
        <color theme="1"/>
        <rFont val="Arial"/>
        <family val="2"/>
      </rPr>
      <t>Note</t>
    </r>
    <r>
      <rPr>
        <b/>
        <sz val="10"/>
        <color theme="1"/>
        <rFont val="Arial"/>
        <family val="2"/>
      </rPr>
      <t xml:space="preserve">: Save and submit form with the following file name: Fund Number, Form #, and date.
         </t>
    </r>
    <r>
      <rPr>
        <b/>
        <i/>
        <sz val="10"/>
        <color theme="1"/>
        <rFont val="Arial"/>
        <family val="2"/>
      </rPr>
      <t xml:space="preserve">Example: For Form 45 for FUND 990000-10-1-999999 , would be submitted as: 9900-10-1-999999-Form45-08-30-2022.   </t>
    </r>
  </si>
  <si>
    <t>374XX, 381XX, 447XX, 468XX</t>
  </si>
  <si>
    <t>375XX, 431XX</t>
  </si>
  <si>
    <t>GL 371XX, 373XX,  461XX, 445XX, 372XX, 462XX, 374XX, 381XX, 447XX, 468XX, 375XX, 431XX</t>
  </si>
  <si>
    <r>
      <t xml:space="preserve">Bonds Payable - current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(371XX, 374XX) </t>
    </r>
  </si>
  <si>
    <r>
      <t xml:space="preserve">Bonds Payable from Restricted Assets - current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(373XX, 381XX) </t>
    </r>
  </si>
  <si>
    <t>Bonds Payable - long term (461XX, 447XX)</t>
  </si>
  <si>
    <t>Bonds Payable from Restricted Assets (445XX, 468XX)</t>
  </si>
  <si>
    <r>
      <t xml:space="preserve">Certificates of Participation - current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(372XX, 375XX)</t>
    </r>
  </si>
  <si>
    <t>Certificates of Participation - long term (462XX, 431XX)</t>
  </si>
  <si>
    <t>Direct Borrowings</t>
  </si>
  <si>
    <t>Direct 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</si>
</sst>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"/>
    <numFmt numFmtId="165" formatCode="_(* ##0_);_(* \(##0\);_(* &quot;-&quot;??_);_(@_)"/>
    <numFmt numFmtId="166" formatCode="_(* #,##0_);_(* \(#,##0\);_(* &quot;-&quot;??_);_(@_)"/>
    <numFmt numFmtId="167" formatCode="######\-##\-#\-######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</cellStyleXfs>
  <cellXfs count="130">
    <xf numFmtId="0" fontId="0" fillId="0" borderId="0" xfId="0"/>
    <xf numFmtId="0" fontId="1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2" borderId="0" xfId="0" applyFont="1" applyFill="1" applyBorder="1"/>
    <xf numFmtId="49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0" fontId="9" fillId="2" borderId="0" xfId="0" applyFont="1" applyFill="1" applyBorder="1"/>
    <xf numFmtId="0" fontId="9" fillId="3" borderId="0" xfId="0" applyFont="1" applyFill="1"/>
    <xf numFmtId="0" fontId="4" fillId="2" borderId="6" xfId="0" applyFont="1" applyFill="1" applyBorder="1" applyAlignment="1">
      <alignment horizontal="center" wrapText="1"/>
    </xf>
    <xf numFmtId="0" fontId="9" fillId="0" borderId="0" xfId="0" applyFont="1"/>
    <xf numFmtId="0" fontId="4" fillId="3" borderId="0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1" fillId="3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9" fillId="0" borderId="0" xfId="0" applyNumberFormat="1" applyFont="1"/>
    <xf numFmtId="49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11" fillId="3" borderId="0" xfId="0" applyFont="1" applyFill="1"/>
    <xf numFmtId="0" fontId="11" fillId="3" borderId="0" xfId="0" applyFont="1" applyFill="1" applyBorder="1"/>
    <xf numFmtId="49" fontId="4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0" fontId="0" fillId="0" borderId="11" xfId="0" applyBorder="1"/>
    <xf numFmtId="0" fontId="1" fillId="0" borderId="8" xfId="0" applyFont="1" applyBorder="1" applyAlignment="1">
      <alignment wrapText="1"/>
    </xf>
    <xf numFmtId="0" fontId="0" fillId="0" borderId="9" xfId="0" applyBorder="1"/>
    <xf numFmtId="0" fontId="1" fillId="0" borderId="8" xfId="0" applyFont="1" applyBorder="1"/>
    <xf numFmtId="0" fontId="4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14" fillId="2" borderId="8" xfId="0" applyFont="1" applyFill="1" applyBorder="1" applyAlignment="1">
      <alignment horizontal="left"/>
    </xf>
    <xf numFmtId="0" fontId="3" fillId="0" borderId="10" xfId="0" applyFont="1" applyBorder="1"/>
    <xf numFmtId="0" fontId="0" fillId="0" borderId="8" xfId="0" applyBorder="1"/>
    <xf numFmtId="0" fontId="1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1" fillId="3" borderId="2" xfId="0" applyFont="1" applyFill="1" applyBorder="1" applyAlignment="1">
      <alignment wrapText="1"/>
    </xf>
    <xf numFmtId="0" fontId="0" fillId="3" borderId="0" xfId="0" applyFill="1" applyAlignment="1" applyProtection="1">
      <alignment wrapText="1"/>
    </xf>
    <xf numFmtId="166" fontId="1" fillId="3" borderId="2" xfId="0" applyNumberFormat="1" applyFont="1" applyFill="1" applyBorder="1" applyAlignment="1">
      <alignment wrapText="1"/>
    </xf>
    <xf numFmtId="0" fontId="4" fillId="3" borderId="0" xfId="0" applyFont="1" applyFill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1" fontId="1" fillId="3" borderId="0" xfId="0" applyNumberFormat="1" applyFont="1" applyFill="1" applyAlignment="1">
      <alignment horizontal="center" wrapText="1"/>
    </xf>
    <xf numFmtId="165" fontId="7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/>
    <xf numFmtId="0" fontId="10" fillId="3" borderId="0" xfId="0" applyFont="1" applyFill="1" applyBorder="1" applyAlignment="1">
      <alignment horizontal="left"/>
    </xf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3" borderId="2" xfId="0" applyFont="1" applyFill="1" applyBorder="1" applyAlignment="1">
      <alignment horizontal="right" wrapText="1"/>
    </xf>
    <xf numFmtId="0" fontId="4" fillId="3" borderId="0" xfId="1" applyFont="1" applyFill="1" applyAlignment="1">
      <alignment wrapText="1"/>
    </xf>
    <xf numFmtId="0" fontId="1" fillId="3" borderId="0" xfId="1" applyFont="1" applyFill="1" applyAlignment="1">
      <alignment wrapText="1"/>
    </xf>
    <xf numFmtId="0" fontId="4" fillId="3" borderId="6" xfId="0" applyFont="1" applyFill="1" applyBorder="1" applyAlignment="1">
      <alignment horizontal="center" wrapText="1"/>
    </xf>
    <xf numFmtId="0" fontId="1" fillId="3" borderId="0" xfId="1" applyFont="1" applyFill="1" applyAlignment="1">
      <alignment vertical="top" wrapText="1"/>
    </xf>
    <xf numFmtId="0" fontId="1" fillId="3" borderId="0" xfId="1" applyFont="1" applyFill="1" applyAlignment="1">
      <alignment horizontal="left" vertical="top" wrapText="1"/>
    </xf>
    <xf numFmtId="0" fontId="0" fillId="3" borderId="0" xfId="0" applyFill="1" applyAlignment="1"/>
    <xf numFmtId="40" fontId="1" fillId="4" borderId="5" xfId="0" applyNumberFormat="1" applyFont="1" applyFill="1" applyBorder="1" applyAlignment="1" applyProtection="1">
      <alignment wrapText="1"/>
      <protection locked="0"/>
    </xf>
    <xf numFmtId="40" fontId="1" fillId="4" borderId="3" xfId="0" applyNumberFormat="1" applyFont="1" applyFill="1" applyBorder="1" applyAlignment="1" applyProtection="1">
      <alignment wrapText="1"/>
      <protection locked="0"/>
    </xf>
    <xf numFmtId="40" fontId="1" fillId="4" borderId="1" xfId="0" applyNumberFormat="1" applyFont="1" applyFill="1" applyBorder="1" applyAlignment="1">
      <alignment wrapText="1"/>
    </xf>
    <xf numFmtId="40" fontId="1" fillId="4" borderId="1" xfId="0" applyNumberFormat="1" applyFont="1" applyFill="1" applyBorder="1" applyAlignment="1" applyProtection="1">
      <alignment wrapText="1"/>
      <protection locked="0"/>
    </xf>
    <xf numFmtId="43" fontId="1" fillId="4" borderId="5" xfId="0" applyNumberFormat="1" applyFont="1" applyFill="1" applyBorder="1" applyAlignment="1" applyProtection="1">
      <alignment wrapText="1"/>
      <protection locked="0"/>
    </xf>
    <xf numFmtId="40" fontId="1" fillId="4" borderId="3" xfId="0" applyNumberFormat="1" applyFont="1" applyFill="1" applyBorder="1" applyAlignment="1">
      <alignment wrapText="1"/>
    </xf>
    <xf numFmtId="40" fontId="1" fillId="4" borderId="4" xfId="0" applyNumberFormat="1" applyFont="1" applyFill="1" applyBorder="1" applyAlignment="1" applyProtection="1">
      <alignment wrapText="1"/>
      <protection locked="0"/>
    </xf>
    <xf numFmtId="40" fontId="1" fillId="4" borderId="4" xfId="0" applyNumberFormat="1" applyFont="1" applyFill="1" applyBorder="1" applyAlignment="1">
      <alignment wrapText="1"/>
    </xf>
    <xf numFmtId="167" fontId="1" fillId="4" borderId="5" xfId="1" applyNumberFormat="1" applyFont="1" applyFill="1" applyBorder="1" applyAlignment="1" applyProtection="1">
      <protection locked="0"/>
    </xf>
    <xf numFmtId="43" fontId="1" fillId="4" borderId="5" xfId="3" applyFont="1" applyFill="1" applyBorder="1" applyAlignment="1" applyProtection="1">
      <protection locked="0"/>
    </xf>
    <xf numFmtId="49" fontId="15" fillId="4" borderId="5" xfId="1" applyNumberFormat="1" applyFont="1" applyFill="1" applyBorder="1" applyAlignment="1" applyProtection="1">
      <alignment wrapText="1"/>
      <protection locked="0"/>
    </xf>
    <xf numFmtId="40" fontId="1" fillId="4" borderId="5" xfId="1" applyNumberFormat="1" applyFont="1" applyFill="1" applyBorder="1" applyAlignment="1" applyProtection="1">
      <protection locked="0"/>
    </xf>
    <xf numFmtId="40" fontId="11" fillId="4" borderId="7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9" fillId="0" borderId="0" xfId="0" applyFont="1" applyFill="1" applyBorder="1"/>
    <xf numFmtId="49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1" fillId="2" borderId="0" xfId="0" applyFont="1" applyFill="1" applyBorder="1" applyProtection="1"/>
    <xf numFmtId="0" fontId="1" fillId="3" borderId="0" xfId="0" applyFont="1" applyFill="1" applyBorder="1" applyProtection="1"/>
    <xf numFmtId="49" fontId="1" fillId="0" borderId="0" xfId="0" applyNumberFormat="1" applyFont="1" applyBorder="1" applyAlignment="1" applyProtection="1">
      <alignment horizontal="center"/>
    </xf>
    <xf numFmtId="0" fontId="9" fillId="3" borderId="0" xfId="0" applyFont="1" applyFill="1" applyProtection="1"/>
    <xf numFmtId="49" fontId="1" fillId="0" borderId="0" xfId="0" applyNumberFormat="1" applyFont="1" applyBorder="1" applyAlignment="1" applyProtection="1">
      <alignment horizontal="left"/>
    </xf>
    <xf numFmtId="167" fontId="1" fillId="0" borderId="0" xfId="1" applyNumberFormat="1" applyFont="1" applyFill="1" applyBorder="1" applyAlignment="1" applyProtection="1"/>
    <xf numFmtId="49" fontId="1" fillId="3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Protection="1"/>
    <xf numFmtId="49" fontId="9" fillId="3" borderId="0" xfId="0" applyNumberFormat="1" applyFont="1" applyFill="1" applyBorder="1" applyProtection="1"/>
    <xf numFmtId="0" fontId="9" fillId="3" borderId="0" xfId="0" applyFont="1" applyFill="1" applyBorder="1" applyProtection="1"/>
    <xf numFmtId="0" fontId="1" fillId="3" borderId="0" xfId="1" applyFont="1" applyFill="1" applyAlignment="1" applyProtection="1">
      <alignment wrapText="1"/>
    </xf>
    <xf numFmtId="0" fontId="3" fillId="3" borderId="0" xfId="0" applyFont="1" applyFill="1" applyAlignment="1" applyProtection="1">
      <alignment horizontal="right" wrapText="1"/>
    </xf>
    <xf numFmtId="0" fontId="6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vertical="top" wrapText="1"/>
    </xf>
    <xf numFmtId="0" fontId="1" fillId="3" borderId="0" xfId="1" applyFont="1" applyFill="1" applyAlignment="1">
      <alignment horizontal="center" vertical="top" wrapText="1"/>
    </xf>
    <xf numFmtId="0" fontId="6" fillId="3" borderId="0" xfId="0" applyFont="1" applyFill="1" applyAlignment="1">
      <alignment horizontal="left" wrapText="1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/>
    </xf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 applyProtection="1">
      <alignment horizontal="right" wrapText="1"/>
    </xf>
    <xf numFmtId="49" fontId="2" fillId="3" borderId="0" xfId="0" applyNumberFormat="1" applyFont="1" applyFill="1" applyAlignment="1">
      <alignment horizontal="center" wrapText="1"/>
    </xf>
    <xf numFmtId="167" fontId="1" fillId="4" borderId="1" xfId="0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49" fontId="4" fillId="0" borderId="0" xfId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0" fontId="1" fillId="3" borderId="0" xfId="0" applyFont="1" applyFill="1" applyAlignment="1">
      <alignment horizontal="center" vertical="top" wrapText="1"/>
    </xf>
    <xf numFmtId="0" fontId="4" fillId="3" borderId="6" xfId="0" applyFont="1" applyFill="1" applyBorder="1" applyAlignment="1">
      <alignment horizontal="center"/>
    </xf>
    <xf numFmtId="0" fontId="1" fillId="3" borderId="0" xfId="0" applyFont="1" applyFill="1" applyAlignment="1">
      <alignment vertical="top" wrapText="1"/>
    </xf>
    <xf numFmtId="0" fontId="1" fillId="3" borderId="0" xfId="1" applyFont="1" applyFill="1" applyAlignment="1">
      <alignment horizontal="center" vertical="top" wrapText="1"/>
    </xf>
    <xf numFmtId="0" fontId="6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Comma" xfId="3" builtinId="3"/>
    <cellStyle name="Normal" xfId="0" builtinId="0"/>
    <cellStyle name="Normal 2" xfId="2" xr:uid="{9301EEAB-9D87-4CD5-8CCA-D23B489E8141}"/>
    <cellStyle name="Normal 4" xfId="1" xr:uid="{40487ECB-7942-4CCE-A1D6-60083F10AD97}"/>
  </cellStyles>
  <dxfs count="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CCFF"/>
      <color rgb="FF99CCFF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E01A1-3650-4B3A-80A7-A0EBC427E35B}">
  <sheetPr codeName="Sheet1"/>
  <dimension ref="A1:B25"/>
  <sheetViews>
    <sheetView showGridLines="0" zoomScaleNormal="100" workbookViewId="0">
      <selection activeCell="A18" sqref="A18"/>
    </sheetView>
  </sheetViews>
  <sheetFormatPr defaultRowHeight="12.75" x14ac:dyDescent="0.2"/>
  <cols>
    <col min="1" max="1" width="148.7109375" style="30" customWidth="1"/>
    <col min="2" max="16384" width="9.140625" style="30"/>
  </cols>
  <sheetData>
    <row r="1" spans="1:2" ht="15" x14ac:dyDescent="0.25">
      <c r="A1" s="39" t="s">
        <v>76</v>
      </c>
      <c r="B1" s="31"/>
    </row>
    <row r="2" spans="1:2" x14ac:dyDescent="0.2">
      <c r="A2" s="40"/>
      <c r="B2" s="33"/>
    </row>
    <row r="3" spans="1:2" x14ac:dyDescent="0.2">
      <c r="A3" s="38" t="s">
        <v>31</v>
      </c>
      <c r="B3" s="33"/>
    </row>
    <row r="4" spans="1:2" x14ac:dyDescent="0.2">
      <c r="A4" s="32" t="s">
        <v>32</v>
      </c>
      <c r="B4" s="33"/>
    </row>
    <row r="5" spans="1:2" x14ac:dyDescent="0.2">
      <c r="A5" s="34"/>
      <c r="B5" s="33"/>
    </row>
    <row r="6" spans="1:2" x14ac:dyDescent="0.2">
      <c r="A6" s="38" t="s">
        <v>28</v>
      </c>
      <c r="B6" s="33"/>
    </row>
    <row r="7" spans="1:2" x14ac:dyDescent="0.2">
      <c r="A7" s="32" t="s">
        <v>64</v>
      </c>
      <c r="B7" s="33"/>
    </row>
    <row r="8" spans="1:2" x14ac:dyDescent="0.2">
      <c r="A8" s="32" t="s">
        <v>65</v>
      </c>
      <c r="B8" s="33"/>
    </row>
    <row r="9" spans="1:2" x14ac:dyDescent="0.2">
      <c r="A9" s="32" t="s">
        <v>66</v>
      </c>
      <c r="B9" s="33"/>
    </row>
    <row r="10" spans="1:2" x14ac:dyDescent="0.2">
      <c r="A10" s="32" t="s">
        <v>67</v>
      </c>
      <c r="B10" s="33"/>
    </row>
    <row r="11" spans="1:2" x14ac:dyDescent="0.2">
      <c r="A11" s="35" t="s">
        <v>68</v>
      </c>
      <c r="B11" s="33"/>
    </row>
    <row r="12" spans="1:2" x14ac:dyDescent="0.2">
      <c r="A12" s="34"/>
      <c r="B12" s="33"/>
    </row>
    <row r="13" spans="1:2" x14ac:dyDescent="0.2">
      <c r="A13" s="38" t="s">
        <v>29</v>
      </c>
      <c r="B13" s="33"/>
    </row>
    <row r="14" spans="1:2" ht="90.75" customHeight="1" x14ac:dyDescent="0.2">
      <c r="A14" s="35" t="s">
        <v>69</v>
      </c>
      <c r="B14" s="33"/>
    </row>
    <row r="15" spans="1:2" x14ac:dyDescent="0.2">
      <c r="A15" s="35" t="s">
        <v>70</v>
      </c>
      <c r="B15" s="33"/>
    </row>
    <row r="16" spans="1:2" ht="26.25" customHeight="1" x14ac:dyDescent="0.2">
      <c r="A16" s="35" t="s">
        <v>71</v>
      </c>
      <c r="B16" s="33"/>
    </row>
    <row r="17" spans="1:2" ht="27.75" customHeight="1" x14ac:dyDescent="0.2">
      <c r="A17" s="35" t="s">
        <v>72</v>
      </c>
      <c r="B17" s="33"/>
    </row>
    <row r="18" spans="1:2" x14ac:dyDescent="0.2">
      <c r="A18" s="35" t="s">
        <v>73</v>
      </c>
      <c r="B18" s="33"/>
    </row>
    <row r="19" spans="1:2" x14ac:dyDescent="0.2">
      <c r="A19" s="34"/>
      <c r="B19" s="33"/>
    </row>
    <row r="20" spans="1:2" x14ac:dyDescent="0.2">
      <c r="A20" s="38" t="s">
        <v>30</v>
      </c>
      <c r="B20" s="33"/>
    </row>
    <row r="21" spans="1:2" ht="33.75" customHeight="1" x14ac:dyDescent="0.2">
      <c r="A21" s="32" t="s">
        <v>74</v>
      </c>
      <c r="B21" s="33"/>
    </row>
    <row r="22" spans="1:2" ht="15" customHeight="1" x14ac:dyDescent="0.2">
      <c r="A22" s="32" t="s">
        <v>75</v>
      </c>
      <c r="B22" s="33"/>
    </row>
    <row r="23" spans="1:2" x14ac:dyDescent="0.2">
      <c r="A23" s="34"/>
      <c r="B23" s="33"/>
    </row>
    <row r="24" spans="1:2" ht="27" customHeight="1" x14ac:dyDescent="0.2">
      <c r="A24" s="105" t="s">
        <v>78</v>
      </c>
      <c r="B24" s="106"/>
    </row>
    <row r="25" spans="1:2" x14ac:dyDescent="0.2">
      <c r="A25" s="36"/>
      <c r="B25" s="37"/>
    </row>
  </sheetData>
  <sheetProtection algorithmName="SHA-512" hashValue="AMsPcuOQ3/haI2AaecLCn8O3qntInbQMoNE7KqCAZB9Gay8IufaKkFvygImED5UNvo5gSMnMrZvpTDBXZeKLSA==" saltValue="pDyQ7ZckjEMQMIjVMD+yMQ==" spinCount="100000" sheet="1" selectLockedCells="1" selectUnlockedCells="1"/>
  <mergeCells count="1">
    <mergeCell ref="A24:B24"/>
  </mergeCells>
  <pageMargins left="0.45" right="0.45" top="0.75" bottom="0.75" header="0.3" footer="0.3"/>
  <pageSetup scale="8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J133"/>
  <sheetViews>
    <sheetView tabSelected="1" topLeftCell="A67" workbookViewId="0">
      <selection activeCell="D91" sqref="D91"/>
    </sheetView>
  </sheetViews>
  <sheetFormatPr defaultColWidth="3.7109375" defaultRowHeight="12.75" x14ac:dyDescent="0.2"/>
  <cols>
    <col min="1" max="1" width="8.28515625" style="29" customWidth="1"/>
    <col min="2" max="2" width="44" style="29" customWidth="1"/>
    <col min="3" max="3" width="3.7109375" style="29" customWidth="1"/>
    <col min="4" max="4" width="22.140625" style="29" customWidth="1"/>
    <col min="5" max="5" width="3.7109375" style="29" bestFit="1" customWidth="1"/>
    <col min="6" max="6" width="22" style="29" customWidth="1"/>
    <col min="7" max="7" width="3.42578125" style="29" bestFit="1" customWidth="1"/>
    <col min="8" max="8" width="22.140625" style="29" customWidth="1"/>
    <col min="9" max="9" width="3.42578125" style="29" bestFit="1" customWidth="1"/>
    <col min="10" max="10" width="22.140625" style="29" customWidth="1"/>
    <col min="11" max="11" width="3" style="29" customWidth="1"/>
    <col min="12" max="12" width="22.140625" style="29" customWidth="1"/>
    <col min="13" max="20" width="3.7109375" style="42"/>
    <col min="21" max="21" width="0" style="42" hidden="1" customWidth="1"/>
    <col min="22" max="16384" width="3.7109375" style="42"/>
  </cols>
  <sheetData>
    <row r="1" spans="1:21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21" ht="15.75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21" ht="15.75" x14ac:dyDescent="0.25">
      <c r="A3" s="109" t="s">
        <v>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21" ht="15.75" x14ac:dyDescent="0.25">
      <c r="A4" s="111" t="s">
        <v>77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2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21" s="48" customFormat="1" ht="15" x14ac:dyDescent="0.25">
      <c r="A6" s="110" t="s">
        <v>2</v>
      </c>
      <c r="B6" s="110"/>
      <c r="C6" s="98"/>
      <c r="D6" s="112"/>
      <c r="E6" s="113"/>
      <c r="F6" s="113"/>
    </row>
    <row r="7" spans="1:21" x14ac:dyDescent="0.2">
      <c r="A7" s="42"/>
      <c r="B7" s="42"/>
      <c r="C7" s="42"/>
      <c r="D7" s="47"/>
      <c r="E7" s="47"/>
      <c r="F7" s="47"/>
      <c r="G7" s="42"/>
      <c r="H7" s="42"/>
      <c r="I7" s="42"/>
      <c r="J7" s="117" t="s">
        <v>3</v>
      </c>
      <c r="K7" s="117"/>
      <c r="L7" s="117"/>
    </row>
    <row r="8" spans="1:21" ht="15" x14ac:dyDescent="0.25">
      <c r="A8" s="43" t="s">
        <v>27</v>
      </c>
      <c r="B8" s="42"/>
      <c r="C8" s="42"/>
      <c r="D8" s="42"/>
      <c r="E8" s="42"/>
      <c r="F8" s="117" t="s">
        <v>3</v>
      </c>
      <c r="G8" s="117"/>
      <c r="H8" s="117"/>
      <c r="I8" s="42"/>
      <c r="J8" s="118" t="s">
        <v>4</v>
      </c>
      <c r="K8" s="118"/>
      <c r="L8" s="118"/>
    </row>
    <row r="9" spans="1:21" x14ac:dyDescent="0.2">
      <c r="A9" s="42"/>
      <c r="B9" s="42"/>
      <c r="C9" s="42"/>
      <c r="D9" s="42"/>
      <c r="E9" s="42"/>
      <c r="F9" s="119" t="s">
        <v>5</v>
      </c>
      <c r="G9" s="119"/>
      <c r="H9" s="119"/>
      <c r="I9" s="42"/>
      <c r="J9" s="120" t="s">
        <v>6</v>
      </c>
      <c r="K9" s="120"/>
      <c r="L9" s="120"/>
    </row>
    <row r="10" spans="1:21" ht="15" customHeight="1" x14ac:dyDescent="0.2">
      <c r="A10" s="44"/>
      <c r="B10" s="107" t="s">
        <v>82</v>
      </c>
      <c r="C10" s="107"/>
      <c r="D10" s="107"/>
      <c r="E10" s="107"/>
      <c r="F10" s="70"/>
      <c r="G10" s="47"/>
      <c r="H10" s="47"/>
      <c r="I10" s="42"/>
      <c r="J10" s="47"/>
      <c r="K10" s="47"/>
      <c r="L10" s="1"/>
    </row>
    <row r="11" spans="1:21" ht="15" customHeight="1" x14ac:dyDescent="0.2">
      <c r="A11" s="44"/>
      <c r="B11" s="107" t="s">
        <v>83</v>
      </c>
      <c r="C11" s="107"/>
      <c r="D11" s="107"/>
      <c r="E11" s="107"/>
      <c r="F11" s="70"/>
      <c r="G11" s="42"/>
      <c r="H11" s="42"/>
      <c r="I11" s="42"/>
      <c r="J11" s="45" t="s">
        <v>21</v>
      </c>
      <c r="K11" s="42"/>
      <c r="L11" s="74"/>
    </row>
    <row r="12" spans="1:21" ht="15" customHeight="1" x14ac:dyDescent="0.2">
      <c r="A12" s="44"/>
      <c r="B12" s="45" t="s">
        <v>84</v>
      </c>
      <c r="C12" s="45"/>
      <c r="D12" s="42"/>
      <c r="E12" s="42"/>
      <c r="F12" s="71"/>
      <c r="G12" s="42"/>
      <c r="H12" s="42"/>
      <c r="I12" s="42"/>
      <c r="J12" s="42" t="s">
        <v>7</v>
      </c>
      <c r="K12" s="42"/>
      <c r="L12" s="73"/>
      <c r="U12" s="42" t="str">
        <f>IF((F10+F11)=F25,"","X")</f>
        <v/>
      </c>
    </row>
    <row r="13" spans="1:21" ht="15" customHeight="1" x14ac:dyDescent="0.2">
      <c r="A13" s="44"/>
      <c r="B13" s="108" t="s">
        <v>85</v>
      </c>
      <c r="C13" s="108"/>
      <c r="D13" s="108"/>
      <c r="E13" s="108"/>
      <c r="F13" s="71"/>
      <c r="G13" s="42"/>
      <c r="H13" s="42"/>
      <c r="I13" s="42"/>
      <c r="J13" s="42" t="s">
        <v>8</v>
      </c>
      <c r="K13" s="42"/>
      <c r="L13" s="71"/>
    </row>
    <row r="14" spans="1:21" ht="15" customHeight="1" x14ac:dyDescent="0.2">
      <c r="A14" s="42"/>
      <c r="B14" s="46" t="s">
        <v>22</v>
      </c>
      <c r="C14" s="46"/>
      <c r="D14" s="42"/>
      <c r="E14" s="42"/>
      <c r="F14" s="1"/>
      <c r="G14" s="2" t="s">
        <v>9</v>
      </c>
      <c r="H14" s="72">
        <f>SUM(F10:F13)</f>
        <v>0</v>
      </c>
      <c r="I14" s="42"/>
      <c r="J14" s="42"/>
      <c r="K14" s="42"/>
      <c r="L14" s="47"/>
      <c r="U14" s="42" t="str">
        <f>IF(H14=F44,"","x")</f>
        <v/>
      </c>
    </row>
    <row r="15" spans="1:21" ht="15" customHeight="1" x14ac:dyDescent="0.2">
      <c r="A15" s="44"/>
      <c r="B15" s="107" t="s">
        <v>86</v>
      </c>
      <c r="C15" s="107"/>
      <c r="D15" s="107"/>
      <c r="E15" s="107"/>
      <c r="F15" s="73"/>
      <c r="G15" s="42"/>
      <c r="H15" s="47"/>
      <c r="I15" s="42"/>
      <c r="J15" s="42"/>
      <c r="K15" s="42"/>
      <c r="L15" s="42"/>
      <c r="U15" s="42" t="str">
        <f>IF(F15=J25,"","X")</f>
        <v/>
      </c>
    </row>
    <row r="16" spans="1:21" ht="15" customHeight="1" x14ac:dyDescent="0.2">
      <c r="A16" s="44"/>
      <c r="B16" s="108" t="s">
        <v>87</v>
      </c>
      <c r="C16" s="108"/>
      <c r="D16" s="108"/>
      <c r="E16" s="108"/>
      <c r="F16" s="71"/>
      <c r="G16" s="42"/>
      <c r="H16" s="42"/>
      <c r="I16" s="42"/>
      <c r="J16" s="42"/>
      <c r="K16" s="42"/>
      <c r="L16" s="42"/>
    </row>
    <row r="17" spans="1:36" ht="15" customHeight="1" x14ac:dyDescent="0.2">
      <c r="A17" s="42"/>
      <c r="B17" s="46" t="s">
        <v>45</v>
      </c>
      <c r="C17" s="46"/>
      <c r="D17" s="42"/>
      <c r="E17" s="42"/>
      <c r="F17" s="47"/>
      <c r="G17" s="2" t="s">
        <v>10</v>
      </c>
      <c r="H17" s="72">
        <f>SUM(F15:F16)</f>
        <v>0</v>
      </c>
      <c r="I17" s="42"/>
      <c r="J17" s="42"/>
      <c r="K17" s="42"/>
      <c r="L17" s="42"/>
      <c r="U17" s="42" t="str">
        <f>IF(H17=J44,"","x")</f>
        <v/>
      </c>
      <c r="AJ17" s="42" t="s">
        <v>11</v>
      </c>
    </row>
    <row r="18" spans="1:36" x14ac:dyDescent="0.2">
      <c r="A18" s="42"/>
      <c r="B18" s="42"/>
      <c r="C18" s="42"/>
      <c r="D18" s="42"/>
      <c r="E18" s="42"/>
      <c r="F18" s="42"/>
      <c r="G18" s="42"/>
      <c r="H18" s="49"/>
      <c r="I18" s="42"/>
      <c r="J18" s="42"/>
      <c r="K18" s="42"/>
      <c r="L18" s="42"/>
    </row>
    <row r="19" spans="1:36" x14ac:dyDescent="0.2">
      <c r="A19" s="122" t="s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U19" s="42" t="str">
        <f>IF(H17&gt;0,"X","")</f>
        <v/>
      </c>
    </row>
    <row r="20" spans="1:36" x14ac:dyDescent="0.2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36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U21" s="69"/>
    </row>
    <row r="22" spans="1:36" x14ac:dyDescent="0.2">
      <c r="A22" s="42"/>
      <c r="B22" s="42"/>
      <c r="C22" s="42"/>
      <c r="D22" s="42"/>
      <c r="E22" s="42"/>
      <c r="F22" s="117" t="s">
        <v>13</v>
      </c>
      <c r="G22" s="117"/>
      <c r="H22" s="117"/>
      <c r="I22" s="42"/>
      <c r="J22" s="117" t="s">
        <v>4</v>
      </c>
      <c r="K22" s="117"/>
      <c r="L22" s="117"/>
      <c r="U22" s="69"/>
    </row>
    <row r="23" spans="1:36" x14ac:dyDescent="0.2">
      <c r="A23" s="42"/>
      <c r="B23" s="42"/>
      <c r="C23" s="42"/>
      <c r="D23" s="50" t="s">
        <v>14</v>
      </c>
      <c r="E23" s="42"/>
      <c r="F23" s="121" t="s">
        <v>15</v>
      </c>
      <c r="G23" s="121"/>
      <c r="H23" s="121"/>
      <c r="I23" s="42"/>
      <c r="J23" s="121" t="s">
        <v>16</v>
      </c>
      <c r="K23" s="121"/>
      <c r="L23" s="121"/>
    </row>
    <row r="24" spans="1:36" x14ac:dyDescent="0.2">
      <c r="A24" s="42"/>
      <c r="B24" s="42"/>
      <c r="C24" s="42"/>
      <c r="D24" s="51">
        <v>43281</v>
      </c>
      <c r="E24" s="42"/>
      <c r="F24" s="52" t="s">
        <v>17</v>
      </c>
      <c r="G24" s="53"/>
      <c r="H24" s="52" t="s">
        <v>18</v>
      </c>
      <c r="I24" s="42"/>
      <c r="J24" s="52" t="s">
        <v>17</v>
      </c>
      <c r="K24" s="61"/>
      <c r="L24" s="52" t="s">
        <v>18</v>
      </c>
    </row>
    <row r="25" spans="1:36" ht="15" customHeight="1" x14ac:dyDescent="0.2">
      <c r="A25" s="42"/>
      <c r="B25" s="42"/>
      <c r="C25" s="42"/>
      <c r="D25" s="54">
        <f>RIGHT($A$4,4)+1</f>
        <v>2023</v>
      </c>
      <c r="E25" s="55">
        <v>-1</v>
      </c>
      <c r="F25" s="70"/>
      <c r="G25" s="60"/>
      <c r="H25" s="70"/>
      <c r="I25" s="60"/>
      <c r="J25" s="70"/>
      <c r="K25" s="62"/>
      <c r="L25" s="70"/>
      <c r="M25" s="60"/>
      <c r="U25" s="42" t="str">
        <f>IF(AND(U21="X",U23=""),"X","")</f>
        <v/>
      </c>
    </row>
    <row r="26" spans="1:36" ht="15" customHeight="1" x14ac:dyDescent="0.2">
      <c r="A26" s="42"/>
      <c r="B26" s="42"/>
      <c r="C26" s="42"/>
      <c r="D26" s="54">
        <f>RIGHT($A$4,4)+2</f>
        <v>2024</v>
      </c>
      <c r="E26" s="42"/>
      <c r="F26" s="70"/>
      <c r="G26" s="60"/>
      <c r="H26" s="70"/>
      <c r="I26" s="60"/>
      <c r="J26" s="70"/>
      <c r="K26" s="62"/>
      <c r="L26" s="70"/>
      <c r="M26" s="60"/>
    </row>
    <row r="27" spans="1:36" ht="15" customHeight="1" x14ac:dyDescent="0.2">
      <c r="A27" s="42"/>
      <c r="B27" s="42"/>
      <c r="C27" s="42"/>
      <c r="D27" s="54">
        <f>RIGHT($A$4,4)+3</f>
        <v>2025</v>
      </c>
      <c r="E27" s="42"/>
      <c r="F27" s="70"/>
      <c r="G27" s="60"/>
      <c r="H27" s="70"/>
      <c r="I27" s="60"/>
      <c r="J27" s="70"/>
      <c r="K27" s="62"/>
      <c r="L27" s="70"/>
      <c r="M27" s="60"/>
    </row>
    <row r="28" spans="1:36" ht="15" customHeight="1" x14ac:dyDescent="0.2">
      <c r="A28" s="42"/>
      <c r="B28" s="42"/>
      <c r="C28" s="42"/>
      <c r="D28" s="54">
        <f>RIGHT($A$4,4)+4</f>
        <v>2026</v>
      </c>
      <c r="E28" s="42"/>
      <c r="F28" s="70"/>
      <c r="G28" s="60"/>
      <c r="H28" s="70"/>
      <c r="I28" s="60"/>
      <c r="J28" s="70"/>
      <c r="K28" s="62"/>
      <c r="L28" s="70"/>
      <c r="M28" s="60"/>
    </row>
    <row r="29" spans="1:36" ht="15" customHeight="1" x14ac:dyDescent="0.2">
      <c r="A29" s="42"/>
      <c r="B29" s="42"/>
      <c r="C29" s="42"/>
      <c r="D29" s="56">
        <f>RIGHT($A$4,4)+5</f>
        <v>2027</v>
      </c>
      <c r="E29" s="42"/>
      <c r="F29" s="70"/>
      <c r="G29" s="60"/>
      <c r="H29" s="70"/>
      <c r="I29" s="60"/>
      <c r="J29" s="70"/>
      <c r="K29" s="62"/>
      <c r="L29" s="70"/>
      <c r="M29" s="60"/>
    </row>
    <row r="30" spans="1:36" ht="15" customHeight="1" x14ac:dyDescent="0.2">
      <c r="A30" s="42"/>
      <c r="B30" s="42"/>
      <c r="C30" s="42"/>
      <c r="D30" s="57" t="str">
        <f t="shared" ref="D30:D41" si="0">CONCATENATE(RIGHT(D29,4)+1,"-",RIGHT(D29,4)+5)</f>
        <v>2028-2032</v>
      </c>
      <c r="E30" s="42"/>
      <c r="F30" s="70"/>
      <c r="G30" s="60"/>
      <c r="H30" s="70"/>
      <c r="I30" s="60"/>
      <c r="J30" s="70"/>
      <c r="K30" s="62"/>
      <c r="L30" s="70"/>
      <c r="M30" s="60"/>
    </row>
    <row r="31" spans="1:36" ht="15" customHeight="1" x14ac:dyDescent="0.2">
      <c r="A31" s="42"/>
      <c r="B31" s="42"/>
      <c r="C31" s="42"/>
      <c r="D31" s="57" t="str">
        <f t="shared" si="0"/>
        <v>2033-2037</v>
      </c>
      <c r="E31" s="42"/>
      <c r="F31" s="70"/>
      <c r="G31" s="60"/>
      <c r="H31" s="70"/>
      <c r="I31" s="60"/>
      <c r="J31" s="70"/>
      <c r="K31" s="62"/>
      <c r="L31" s="70"/>
      <c r="M31" s="60"/>
    </row>
    <row r="32" spans="1:36" ht="15" customHeight="1" x14ac:dyDescent="0.2">
      <c r="A32" s="42"/>
      <c r="B32" s="42"/>
      <c r="C32" s="42"/>
      <c r="D32" s="57" t="str">
        <f t="shared" si="0"/>
        <v>2038-2042</v>
      </c>
      <c r="E32" s="42"/>
      <c r="F32" s="70"/>
      <c r="G32" s="60"/>
      <c r="H32" s="70"/>
      <c r="I32" s="60"/>
      <c r="J32" s="70"/>
      <c r="K32" s="62"/>
      <c r="L32" s="70"/>
      <c r="M32" s="60"/>
    </row>
    <row r="33" spans="1:13" ht="15" customHeight="1" x14ac:dyDescent="0.2">
      <c r="A33" s="42"/>
      <c r="B33" s="42"/>
      <c r="C33" s="42"/>
      <c r="D33" s="57" t="str">
        <f t="shared" si="0"/>
        <v>2043-2047</v>
      </c>
      <c r="E33" s="42"/>
      <c r="F33" s="70"/>
      <c r="G33" s="60"/>
      <c r="H33" s="70"/>
      <c r="I33" s="60"/>
      <c r="J33" s="70"/>
      <c r="K33" s="62"/>
      <c r="L33" s="70"/>
      <c r="M33" s="60"/>
    </row>
    <row r="34" spans="1:13" ht="15" customHeight="1" x14ac:dyDescent="0.2">
      <c r="A34" s="42"/>
      <c r="B34" s="42"/>
      <c r="C34" s="42"/>
      <c r="D34" s="57" t="str">
        <f t="shared" si="0"/>
        <v>2048-2052</v>
      </c>
      <c r="E34" s="42"/>
      <c r="F34" s="70"/>
      <c r="G34" s="60"/>
      <c r="H34" s="70"/>
      <c r="I34" s="60"/>
      <c r="J34" s="70"/>
      <c r="K34" s="62"/>
      <c r="L34" s="70"/>
      <c r="M34" s="60"/>
    </row>
    <row r="35" spans="1:13" ht="15" customHeight="1" x14ac:dyDescent="0.2">
      <c r="A35" s="42"/>
      <c r="B35" s="42"/>
      <c r="C35" s="42"/>
      <c r="D35" s="57" t="str">
        <f t="shared" si="0"/>
        <v>2053-2057</v>
      </c>
      <c r="E35" s="42"/>
      <c r="F35" s="70"/>
      <c r="G35" s="60"/>
      <c r="H35" s="70"/>
      <c r="I35" s="60"/>
      <c r="J35" s="70"/>
      <c r="K35" s="62"/>
      <c r="L35" s="70"/>
      <c r="M35" s="60"/>
    </row>
    <row r="36" spans="1:13" ht="15" customHeight="1" x14ac:dyDescent="0.2">
      <c r="A36" s="42"/>
      <c r="B36" s="42"/>
      <c r="C36" s="42"/>
      <c r="D36" s="57" t="str">
        <f t="shared" si="0"/>
        <v>2058-2062</v>
      </c>
      <c r="E36" s="42"/>
      <c r="F36" s="70"/>
      <c r="G36" s="60"/>
      <c r="H36" s="70"/>
      <c r="I36" s="60"/>
      <c r="J36" s="70"/>
      <c r="K36" s="62"/>
      <c r="L36" s="70"/>
      <c r="M36" s="60"/>
    </row>
    <row r="37" spans="1:13" ht="15" customHeight="1" x14ac:dyDescent="0.2">
      <c r="A37" s="42"/>
      <c r="B37" s="42"/>
      <c r="C37" s="42"/>
      <c r="D37" s="57" t="str">
        <f t="shared" si="0"/>
        <v>2063-2067</v>
      </c>
      <c r="E37" s="42"/>
      <c r="F37" s="70"/>
      <c r="G37" s="60"/>
      <c r="H37" s="70"/>
      <c r="I37" s="60"/>
      <c r="J37" s="70"/>
      <c r="K37" s="62"/>
      <c r="L37" s="70"/>
      <c r="M37" s="60"/>
    </row>
    <row r="38" spans="1:13" ht="15" customHeight="1" x14ac:dyDescent="0.2">
      <c r="A38" s="42"/>
      <c r="B38" s="42"/>
      <c r="C38" s="42"/>
      <c r="D38" s="57" t="str">
        <f t="shared" si="0"/>
        <v>2068-2072</v>
      </c>
      <c r="E38" s="42"/>
      <c r="F38" s="70"/>
      <c r="G38" s="60"/>
      <c r="H38" s="70"/>
      <c r="I38" s="60"/>
      <c r="J38" s="70"/>
      <c r="K38" s="62"/>
      <c r="L38" s="70"/>
      <c r="M38" s="60"/>
    </row>
    <row r="39" spans="1:13" ht="15" customHeight="1" x14ac:dyDescent="0.2">
      <c r="A39" s="42"/>
      <c r="B39" s="42"/>
      <c r="C39" s="42"/>
      <c r="D39" s="57" t="str">
        <f t="shared" si="0"/>
        <v>2073-2077</v>
      </c>
      <c r="E39" s="42"/>
      <c r="F39" s="70"/>
      <c r="G39" s="60"/>
      <c r="H39" s="70"/>
      <c r="I39" s="60"/>
      <c r="J39" s="70"/>
      <c r="K39" s="62"/>
      <c r="L39" s="70"/>
      <c r="M39" s="60"/>
    </row>
    <row r="40" spans="1:13" ht="15" customHeight="1" x14ac:dyDescent="0.2">
      <c r="A40" s="42"/>
      <c r="B40" s="42"/>
      <c r="C40" s="42"/>
      <c r="D40" s="57" t="str">
        <f t="shared" si="0"/>
        <v>2078-2082</v>
      </c>
      <c r="E40" s="42"/>
      <c r="F40" s="70"/>
      <c r="G40" s="60"/>
      <c r="H40" s="70"/>
      <c r="I40" s="60"/>
      <c r="J40" s="70"/>
      <c r="K40" s="62"/>
      <c r="L40" s="70"/>
      <c r="M40" s="60"/>
    </row>
    <row r="41" spans="1:13" ht="15" customHeight="1" x14ac:dyDescent="0.2">
      <c r="A41" s="42"/>
      <c r="B41" s="42"/>
      <c r="C41" s="42"/>
      <c r="D41" s="57" t="str">
        <f t="shared" si="0"/>
        <v>2083-2087</v>
      </c>
      <c r="E41" s="42"/>
      <c r="F41" s="70"/>
      <c r="G41" s="60"/>
      <c r="H41" s="70"/>
      <c r="I41" s="60"/>
      <c r="J41" s="70"/>
      <c r="K41" s="62"/>
      <c r="L41" s="70"/>
      <c r="M41" s="60"/>
    </row>
    <row r="42" spans="1:13" ht="15" customHeight="1" x14ac:dyDescent="0.2">
      <c r="A42" s="42"/>
      <c r="B42" s="123" t="s">
        <v>19</v>
      </c>
      <c r="C42" s="123"/>
      <c r="D42" s="123"/>
      <c r="E42" s="42"/>
      <c r="F42" s="42"/>
      <c r="G42" s="42"/>
      <c r="H42" s="42"/>
      <c r="I42" s="42"/>
      <c r="J42" s="42"/>
      <c r="K42" s="46"/>
      <c r="L42" s="42"/>
    </row>
    <row r="43" spans="1:13" ht="15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6"/>
      <c r="L43" s="42"/>
    </row>
    <row r="44" spans="1:13" ht="15" customHeight="1" x14ac:dyDescent="0.2">
      <c r="A44" s="116" t="s">
        <v>23</v>
      </c>
      <c r="B44" s="116"/>
      <c r="C44" s="99"/>
      <c r="D44" s="42"/>
      <c r="E44" s="46" t="s">
        <v>9</v>
      </c>
      <c r="F44" s="75">
        <f>SUM(F25:F41)</f>
        <v>0</v>
      </c>
      <c r="G44" s="42"/>
      <c r="H44" s="77">
        <f>SUM(H25:H41)</f>
        <v>0</v>
      </c>
      <c r="I44" s="46" t="s">
        <v>10</v>
      </c>
      <c r="J44" s="77">
        <f>SUM(J25:J41)</f>
        <v>0</v>
      </c>
      <c r="K44" s="2"/>
      <c r="L44" s="77">
        <f>SUM(L25:L41)</f>
        <v>0</v>
      </c>
    </row>
    <row r="45" spans="1:13" ht="15" customHeight="1" x14ac:dyDescent="0.2">
      <c r="A45" s="42"/>
      <c r="B45" s="41" t="s">
        <v>61</v>
      </c>
      <c r="C45" s="100"/>
      <c r="D45" s="42"/>
      <c r="E45" s="42"/>
      <c r="F45" s="71"/>
      <c r="G45" s="42"/>
      <c r="H45" s="63" t="s">
        <v>24</v>
      </c>
      <c r="I45" s="42"/>
      <c r="J45" s="71"/>
      <c r="K45" s="46"/>
      <c r="L45" s="47"/>
    </row>
    <row r="46" spans="1:13" ht="15" customHeight="1" x14ac:dyDescent="0.2">
      <c r="A46" s="42"/>
      <c r="B46" s="58" t="s">
        <v>62</v>
      </c>
      <c r="C46" s="58"/>
      <c r="D46" s="42"/>
      <c r="E46" s="42"/>
      <c r="F46" s="71"/>
      <c r="G46" s="42"/>
      <c r="H46" s="44" t="s">
        <v>24</v>
      </c>
      <c r="I46" s="42"/>
      <c r="J46" s="71"/>
      <c r="K46" s="46"/>
      <c r="L46" s="42"/>
    </row>
    <row r="47" spans="1:13" ht="15" customHeight="1" x14ac:dyDescent="0.2">
      <c r="A47" s="42"/>
      <c r="B47" s="107" t="s">
        <v>60</v>
      </c>
      <c r="C47" s="101"/>
      <c r="D47" s="42"/>
      <c r="E47" s="42"/>
      <c r="F47" s="1"/>
      <c r="G47" s="42"/>
      <c r="H47" s="42"/>
      <c r="I47" s="42"/>
      <c r="J47" s="1"/>
      <c r="K47" s="46"/>
      <c r="L47" s="42"/>
    </row>
    <row r="48" spans="1:13" ht="15" customHeight="1" x14ac:dyDescent="0.2">
      <c r="A48" s="42"/>
      <c r="B48" s="107"/>
      <c r="C48" s="101"/>
      <c r="D48" s="42"/>
      <c r="E48" s="42"/>
      <c r="F48" s="76"/>
      <c r="G48" s="42"/>
      <c r="H48" s="44" t="s">
        <v>25</v>
      </c>
      <c r="I48" s="42"/>
      <c r="J48" s="76"/>
      <c r="K48" s="46"/>
      <c r="L48" s="42"/>
    </row>
    <row r="49" spans="1:12" ht="15" customHeight="1" x14ac:dyDescent="0.2">
      <c r="A49" s="42"/>
      <c r="B49" s="125" t="s">
        <v>63</v>
      </c>
      <c r="C49" s="102"/>
      <c r="D49" s="42"/>
      <c r="E49" s="42"/>
      <c r="F49" s="1"/>
      <c r="G49" s="42"/>
      <c r="H49" s="42"/>
      <c r="I49" s="42"/>
      <c r="J49" s="1"/>
      <c r="K49" s="46"/>
      <c r="L49" s="42"/>
    </row>
    <row r="50" spans="1:12" ht="15" customHeight="1" x14ac:dyDescent="0.2">
      <c r="A50" s="42"/>
      <c r="B50" s="125"/>
      <c r="C50" s="102"/>
      <c r="D50" s="42"/>
      <c r="E50" s="42"/>
      <c r="F50" s="73"/>
      <c r="G50" s="42"/>
      <c r="H50" s="44" t="s">
        <v>26</v>
      </c>
      <c r="I50" s="42"/>
      <c r="J50" s="73"/>
      <c r="K50" s="46"/>
      <c r="L50" s="42"/>
    </row>
    <row r="51" spans="1:12" ht="15" customHeight="1" x14ac:dyDescent="0.2">
      <c r="A51" s="127" t="s">
        <v>20</v>
      </c>
      <c r="B51" s="127"/>
      <c r="C51" s="104"/>
      <c r="D51" s="42"/>
      <c r="E51" s="42"/>
      <c r="F51" s="75">
        <f>F44+F45+F46+F48+F50</f>
        <v>0</v>
      </c>
      <c r="G51" s="42"/>
      <c r="H51" s="42"/>
      <c r="I51" s="42"/>
      <c r="J51" s="75">
        <f>J44+J45+J46+J48+J50</f>
        <v>0</v>
      </c>
      <c r="K51" s="46"/>
      <c r="L51" s="42"/>
    </row>
    <row r="52" spans="1:12" x14ac:dyDescent="0.2">
      <c r="A52" s="42"/>
      <c r="B52" s="42"/>
      <c r="C52" s="42"/>
      <c r="D52" s="42"/>
      <c r="E52" s="42"/>
      <c r="F52" s="47"/>
      <c r="G52" s="42"/>
      <c r="H52" s="42"/>
      <c r="I52" s="42"/>
      <c r="J52" s="47"/>
      <c r="K52" s="46"/>
      <c r="L52" s="42"/>
    </row>
    <row r="53" spans="1:12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6"/>
      <c r="L53" s="42"/>
    </row>
    <row r="54" spans="1:12" s="65" customFormat="1" ht="15" x14ac:dyDescent="0.25">
      <c r="A54" s="59" t="s">
        <v>33</v>
      </c>
      <c r="B54" s="5"/>
      <c r="C54" s="5"/>
      <c r="D54" s="4"/>
      <c r="E54" s="5"/>
      <c r="F54" s="5"/>
      <c r="G54" s="5"/>
      <c r="H54" s="3"/>
      <c r="I54" s="18"/>
      <c r="J54" s="7"/>
      <c r="K54" s="64"/>
    </row>
    <row r="55" spans="1:12" s="65" customFormat="1" x14ac:dyDescent="0.2">
      <c r="A55" s="3"/>
      <c r="B55" s="3"/>
      <c r="C55" s="3"/>
      <c r="D55" s="3"/>
      <c r="E55" s="3"/>
      <c r="F55" s="3"/>
      <c r="G55" s="5"/>
      <c r="H55" s="3"/>
      <c r="I55" s="6"/>
      <c r="J55" s="7"/>
      <c r="K55" s="64"/>
    </row>
    <row r="56" spans="1:12" s="65" customFormat="1" ht="26.25" thickBot="1" x14ac:dyDescent="0.25">
      <c r="D56" s="8" t="s">
        <v>34</v>
      </c>
      <c r="E56" s="9"/>
      <c r="F56" s="8" t="s">
        <v>35</v>
      </c>
      <c r="G56" s="3"/>
      <c r="H56" s="8" t="s">
        <v>36</v>
      </c>
      <c r="I56" s="3"/>
      <c r="J56" s="8" t="s">
        <v>37</v>
      </c>
      <c r="K56" s="10"/>
      <c r="L56" s="8" t="s">
        <v>38</v>
      </c>
    </row>
    <row r="57" spans="1:12" s="65" customFormat="1" x14ac:dyDescent="0.2">
      <c r="D57" s="11"/>
      <c r="E57" s="9"/>
      <c r="F57" s="11"/>
      <c r="G57" s="3"/>
      <c r="H57" s="3"/>
      <c r="I57" s="3"/>
      <c r="J57" s="3"/>
      <c r="K57" s="5"/>
      <c r="L57" s="3"/>
    </row>
    <row r="58" spans="1:12" s="65" customFormat="1" ht="15" customHeight="1" x14ac:dyDescent="0.2">
      <c r="D58" s="78"/>
      <c r="E58" s="7"/>
      <c r="F58" s="78"/>
      <c r="G58" s="3"/>
      <c r="H58" s="79"/>
      <c r="I58" s="12"/>
      <c r="J58" s="78"/>
      <c r="K58" s="13"/>
      <c r="L58" s="78"/>
    </row>
    <row r="59" spans="1:12" s="65" customFormat="1" x14ac:dyDescent="0.2">
      <c r="D59" s="14"/>
      <c r="E59" s="7"/>
      <c r="F59" s="14"/>
      <c r="G59" s="3"/>
      <c r="H59" s="15"/>
      <c r="I59" s="3"/>
      <c r="J59" s="16"/>
      <c r="K59" s="17"/>
      <c r="L59" s="15"/>
    </row>
    <row r="60" spans="1:12" s="65" customFormat="1" ht="15" customHeight="1" x14ac:dyDescent="0.2">
      <c r="D60" s="78"/>
      <c r="E60" s="7"/>
      <c r="F60" s="78"/>
      <c r="G60" s="3"/>
      <c r="H60" s="79"/>
      <c r="I60" s="12"/>
      <c r="J60" s="78"/>
      <c r="K60" s="13"/>
      <c r="L60" s="78"/>
    </row>
    <row r="61" spans="1:12" s="65" customFormat="1" x14ac:dyDescent="0.2">
      <c r="D61" s="14"/>
      <c r="E61" s="7"/>
      <c r="F61" s="14"/>
      <c r="G61" s="3"/>
      <c r="H61" s="15"/>
      <c r="I61" s="3"/>
      <c r="J61" s="16"/>
      <c r="K61" s="17"/>
      <c r="L61" s="15"/>
    </row>
    <row r="62" spans="1:12" s="65" customFormat="1" ht="15" customHeight="1" x14ac:dyDescent="0.2">
      <c r="D62" s="78"/>
      <c r="E62" s="7"/>
      <c r="F62" s="78"/>
      <c r="G62" s="3"/>
      <c r="H62" s="79"/>
      <c r="I62" s="12"/>
      <c r="J62" s="78"/>
      <c r="K62" s="13"/>
      <c r="L62" s="78"/>
    </row>
    <row r="63" spans="1:12" s="65" customFormat="1" x14ac:dyDescent="0.2">
      <c r="D63" s="14"/>
      <c r="E63" s="7"/>
      <c r="F63" s="14"/>
      <c r="G63" s="3"/>
      <c r="H63" s="15"/>
      <c r="I63" s="3"/>
      <c r="J63" s="16"/>
      <c r="K63" s="17"/>
      <c r="L63" s="15"/>
    </row>
    <row r="64" spans="1:12" s="65" customFormat="1" ht="15" customHeight="1" x14ac:dyDescent="0.2">
      <c r="D64" s="78"/>
      <c r="E64" s="7"/>
      <c r="F64" s="78"/>
      <c r="G64" s="3"/>
      <c r="H64" s="79"/>
      <c r="I64" s="12"/>
      <c r="J64" s="78"/>
      <c r="K64" s="13"/>
      <c r="L64" s="78"/>
    </row>
    <row r="65" spans="1:12" s="65" customFormat="1" x14ac:dyDescent="0.2">
      <c r="B65" s="7"/>
      <c r="C65" s="7"/>
      <c r="D65" s="7"/>
      <c r="E65" s="7"/>
      <c r="F65" s="7"/>
      <c r="G65" s="7"/>
      <c r="H65" s="7"/>
      <c r="I65" s="18"/>
      <c r="J65" s="7"/>
      <c r="K65" s="7"/>
      <c r="L65" s="7"/>
    </row>
    <row r="66" spans="1:12" s="65" customFormat="1" ht="15" x14ac:dyDescent="0.25">
      <c r="A66" s="59" t="s">
        <v>29</v>
      </c>
      <c r="B66" s="5"/>
      <c r="C66" s="5"/>
      <c r="D66" s="4"/>
      <c r="E66" s="3"/>
      <c r="F66" s="3"/>
      <c r="G66" s="5"/>
      <c r="H66" s="3"/>
      <c r="I66" s="6"/>
      <c r="J66" s="7"/>
    </row>
    <row r="67" spans="1:12" s="65" customFormat="1" x14ac:dyDescent="0.2">
      <c r="A67" s="5"/>
      <c r="B67" s="5"/>
      <c r="C67" s="5"/>
      <c r="D67" s="3"/>
      <c r="E67" s="3"/>
      <c r="F67" s="3"/>
      <c r="G67" s="5"/>
      <c r="H67" s="3"/>
      <c r="I67" s="6"/>
      <c r="J67" s="7"/>
    </row>
    <row r="68" spans="1:12" s="65" customFormat="1" ht="51.75" thickBot="1" x14ac:dyDescent="0.25">
      <c r="D68" s="8" t="s">
        <v>39</v>
      </c>
      <c r="E68" s="9"/>
      <c r="F68" s="8" t="s">
        <v>40</v>
      </c>
      <c r="G68" s="3"/>
      <c r="H68" s="8" t="s">
        <v>41</v>
      </c>
      <c r="I68" s="3"/>
      <c r="J68" s="66" t="s">
        <v>42</v>
      </c>
      <c r="K68" s="10"/>
      <c r="L68" s="66" t="s">
        <v>43</v>
      </c>
    </row>
    <row r="69" spans="1:12" s="65" customFormat="1" x14ac:dyDescent="0.2">
      <c r="D69" s="85"/>
      <c r="E69" s="86"/>
      <c r="F69" s="85"/>
      <c r="G69" s="87"/>
      <c r="H69" s="87"/>
      <c r="I69" s="87"/>
      <c r="J69" s="87"/>
      <c r="K69" s="88"/>
      <c r="L69" s="87"/>
    </row>
    <row r="70" spans="1:12" s="65" customFormat="1" ht="15" customHeight="1" x14ac:dyDescent="0.2">
      <c r="D70" s="80"/>
      <c r="E70" s="7"/>
      <c r="F70" s="78"/>
      <c r="G70" s="3"/>
      <c r="H70" s="78"/>
      <c r="I70" s="12"/>
      <c r="J70" s="78"/>
      <c r="K70" s="13"/>
      <c r="L70" s="78"/>
    </row>
    <row r="71" spans="1:12" s="65" customFormat="1" x14ac:dyDescent="0.2">
      <c r="D71" s="89"/>
      <c r="E71" s="90"/>
      <c r="F71" s="89"/>
      <c r="G71" s="87"/>
      <c r="H71" s="91"/>
      <c r="I71" s="87"/>
      <c r="J71" s="92"/>
      <c r="K71" s="93"/>
      <c r="L71" s="91"/>
    </row>
    <row r="72" spans="1:12" s="65" customFormat="1" ht="15" customHeight="1" x14ac:dyDescent="0.2">
      <c r="D72" s="80"/>
      <c r="E72" s="7"/>
      <c r="F72" s="78"/>
      <c r="G72" s="3"/>
      <c r="H72" s="78"/>
      <c r="I72" s="12"/>
      <c r="J72" s="78"/>
      <c r="K72" s="13"/>
      <c r="L72" s="78"/>
    </row>
    <row r="73" spans="1:12" s="65" customFormat="1" x14ac:dyDescent="0.2">
      <c r="D73" s="89"/>
      <c r="E73" s="90"/>
      <c r="F73" s="89"/>
      <c r="G73" s="87"/>
      <c r="H73" s="91"/>
      <c r="I73" s="87"/>
      <c r="J73" s="92"/>
      <c r="K73" s="93"/>
      <c r="L73" s="91"/>
    </row>
    <row r="74" spans="1:12" s="65" customFormat="1" ht="15" customHeight="1" x14ac:dyDescent="0.2">
      <c r="D74" s="80"/>
      <c r="E74" s="7"/>
      <c r="F74" s="78"/>
      <c r="G74" s="3"/>
      <c r="H74" s="78"/>
      <c r="I74" s="12"/>
      <c r="J74" s="78"/>
      <c r="K74" s="13"/>
      <c r="L74" s="78"/>
    </row>
    <row r="75" spans="1:12" s="65" customFormat="1" x14ac:dyDescent="0.2">
      <c r="D75" s="89"/>
      <c r="E75" s="90"/>
      <c r="F75" s="92"/>
      <c r="G75" s="87"/>
      <c r="H75" s="91"/>
      <c r="I75" s="87"/>
      <c r="J75" s="94"/>
      <c r="K75" s="95"/>
      <c r="L75" s="91"/>
    </row>
    <row r="76" spans="1:12" s="65" customFormat="1" ht="15" customHeight="1" x14ac:dyDescent="0.2">
      <c r="D76" s="80"/>
      <c r="E76" s="7"/>
      <c r="F76" s="78"/>
      <c r="G76" s="3"/>
      <c r="H76" s="78"/>
      <c r="I76" s="12"/>
      <c r="J76" s="78"/>
      <c r="K76" s="13"/>
      <c r="L76" s="78"/>
    </row>
    <row r="77" spans="1:12" s="65" customFormat="1" x14ac:dyDescent="0.2">
      <c r="D77" s="89"/>
      <c r="E77" s="90"/>
      <c r="F77" s="89"/>
      <c r="G77" s="87"/>
      <c r="H77" s="91"/>
      <c r="I77" s="87"/>
      <c r="J77" s="92"/>
      <c r="K77" s="93"/>
      <c r="L77" s="91"/>
    </row>
    <row r="78" spans="1:12" s="65" customFormat="1" ht="15" customHeight="1" x14ac:dyDescent="0.2">
      <c r="D78" s="80"/>
      <c r="E78" s="7"/>
      <c r="F78" s="78"/>
      <c r="G78" s="3"/>
      <c r="H78" s="78"/>
      <c r="I78" s="12"/>
      <c r="J78" s="78"/>
      <c r="K78" s="13"/>
      <c r="L78" s="78"/>
    </row>
    <row r="79" spans="1:12" s="65" customFormat="1" x14ac:dyDescent="0.2">
      <c r="A79" s="7"/>
      <c r="B79" s="7"/>
      <c r="C79" s="7"/>
      <c r="D79" s="90"/>
      <c r="E79" s="90"/>
      <c r="F79" s="90"/>
      <c r="G79" s="96"/>
      <c r="H79" s="90"/>
      <c r="I79" s="90"/>
      <c r="J79" s="90"/>
      <c r="K79" s="97"/>
      <c r="L79" s="97"/>
    </row>
    <row r="80" spans="1:12" s="65" customFormat="1" ht="15" x14ac:dyDescent="0.25">
      <c r="A80" s="59" t="s">
        <v>30</v>
      </c>
      <c r="B80" s="7"/>
      <c r="C80" s="7"/>
      <c r="D80" s="7"/>
      <c r="E80" s="7"/>
      <c r="F80" s="7"/>
      <c r="G80" s="18"/>
      <c r="H80" s="7"/>
      <c r="I80" s="7"/>
      <c r="J80" s="7"/>
    </row>
    <row r="81" spans="1:10" s="65" customFormat="1" ht="15" x14ac:dyDescent="0.25">
      <c r="A81" s="59"/>
      <c r="B81" s="7"/>
      <c r="C81" s="7"/>
      <c r="D81" s="7"/>
      <c r="E81" s="7"/>
      <c r="F81" s="7"/>
      <c r="G81" s="18"/>
      <c r="H81" s="7"/>
      <c r="I81" s="7"/>
      <c r="J81" s="7"/>
    </row>
    <row r="82" spans="1:10" s="65" customFormat="1" ht="12.75" customHeight="1" x14ac:dyDescent="0.2">
      <c r="B82" s="7"/>
      <c r="C82" s="7"/>
      <c r="D82" s="128" t="s">
        <v>13</v>
      </c>
      <c r="E82" s="129"/>
      <c r="F82" s="129"/>
      <c r="G82" s="129"/>
      <c r="H82" s="129"/>
      <c r="I82" s="129"/>
      <c r="J82" s="129"/>
    </row>
    <row r="83" spans="1:10" s="65" customFormat="1" ht="13.5" thickBot="1" x14ac:dyDescent="0.25">
      <c r="B83" s="7"/>
      <c r="C83" s="7"/>
      <c r="D83" s="124" t="s">
        <v>88</v>
      </c>
      <c r="E83" s="124"/>
      <c r="F83" s="124"/>
      <c r="G83" s="19"/>
      <c r="H83" s="124" t="s">
        <v>89</v>
      </c>
      <c r="I83" s="124"/>
      <c r="J83" s="124"/>
    </row>
    <row r="84" spans="1:10" s="65" customFormat="1" x14ac:dyDescent="0.2">
      <c r="B84" s="7"/>
      <c r="C84" s="7"/>
      <c r="D84" s="83"/>
      <c r="E84" s="83"/>
      <c r="F84" s="83"/>
      <c r="G84" s="19"/>
      <c r="H84" s="83"/>
      <c r="I84" s="83"/>
      <c r="J84" s="83"/>
    </row>
    <row r="85" spans="1:10" s="65" customFormat="1" ht="15" customHeight="1" x14ac:dyDescent="0.2">
      <c r="B85" s="20" t="s">
        <v>14</v>
      </c>
      <c r="C85" s="20"/>
      <c r="D85" s="114" t="s">
        <v>79</v>
      </c>
      <c r="E85" s="115"/>
      <c r="F85" s="115"/>
      <c r="G85" s="84"/>
      <c r="H85" s="114" t="s">
        <v>79</v>
      </c>
      <c r="I85" s="115"/>
      <c r="J85" s="115"/>
    </row>
    <row r="86" spans="1:10" s="65" customFormat="1" ht="13.5" thickBot="1" x14ac:dyDescent="0.25">
      <c r="B86" s="26" t="s">
        <v>49</v>
      </c>
      <c r="C86" s="26"/>
      <c r="D86" s="21" t="s">
        <v>17</v>
      </c>
      <c r="E86" s="22"/>
      <c r="F86" s="21" t="s">
        <v>18</v>
      </c>
      <c r="G86" s="18"/>
      <c r="H86" s="21" t="s">
        <v>17</v>
      </c>
      <c r="I86" s="22"/>
      <c r="J86" s="21" t="s">
        <v>18</v>
      </c>
    </row>
    <row r="87" spans="1:10" s="65" customFormat="1" ht="15" customHeight="1" x14ac:dyDescent="0.2">
      <c r="B87" s="54">
        <f>RIGHT($A$4,4)+1</f>
        <v>2023</v>
      </c>
      <c r="C87" s="55">
        <v>-1</v>
      </c>
      <c r="D87" s="81"/>
      <c r="E87" s="7"/>
      <c r="F87" s="81"/>
      <c r="G87" s="18"/>
      <c r="H87" s="81"/>
      <c r="I87" s="7"/>
      <c r="J87" s="81"/>
    </row>
    <row r="88" spans="1:10" s="65" customFormat="1" ht="15" customHeight="1" x14ac:dyDescent="0.2">
      <c r="B88" s="54">
        <f>RIGHT($A$4,4)+2</f>
        <v>2024</v>
      </c>
      <c r="C88" s="54"/>
      <c r="D88" s="81"/>
      <c r="E88" s="7"/>
      <c r="F88" s="81"/>
      <c r="G88" s="18"/>
      <c r="H88" s="81"/>
      <c r="I88" s="7"/>
      <c r="J88" s="81"/>
    </row>
    <row r="89" spans="1:10" s="65" customFormat="1" ht="15" customHeight="1" x14ac:dyDescent="0.2">
      <c r="B89" s="54">
        <f>RIGHT($A$4,4)+3</f>
        <v>2025</v>
      </c>
      <c r="C89" s="54"/>
      <c r="D89" s="81"/>
      <c r="E89" s="7"/>
      <c r="F89" s="81"/>
      <c r="G89" s="18"/>
      <c r="H89" s="81"/>
      <c r="I89" s="7"/>
      <c r="J89" s="81"/>
    </row>
    <row r="90" spans="1:10" s="65" customFormat="1" ht="15" customHeight="1" x14ac:dyDescent="0.2">
      <c r="B90" s="54">
        <f>RIGHT($A$4,4)+4</f>
        <v>2026</v>
      </c>
      <c r="C90" s="54"/>
      <c r="D90" s="81"/>
      <c r="E90" s="7"/>
      <c r="F90" s="81"/>
      <c r="G90" s="18"/>
      <c r="H90" s="81"/>
      <c r="I90" s="7"/>
      <c r="J90" s="81"/>
    </row>
    <row r="91" spans="1:10" s="65" customFormat="1" ht="15" customHeight="1" x14ac:dyDescent="0.2">
      <c r="B91" s="56">
        <f>RIGHT($A$4,4)+5</f>
        <v>2027</v>
      </c>
      <c r="C91" s="56"/>
      <c r="D91" s="81"/>
      <c r="E91" s="7"/>
      <c r="F91" s="81"/>
      <c r="G91" s="18"/>
      <c r="H91" s="81"/>
      <c r="I91" s="7"/>
      <c r="J91" s="81"/>
    </row>
    <row r="92" spans="1:10" s="65" customFormat="1" ht="15" customHeight="1" x14ac:dyDescent="0.2">
      <c r="B92" s="57" t="str">
        <f t="shared" ref="B92:B103" si="1">CONCATENATE(RIGHT(B91,4)+1,"-",RIGHT(B91,4)+5)</f>
        <v>2028-2032</v>
      </c>
      <c r="C92" s="57"/>
      <c r="D92" s="81"/>
      <c r="E92" s="7"/>
      <c r="F92" s="81"/>
      <c r="G92" s="18"/>
      <c r="H92" s="81"/>
      <c r="I92" s="7"/>
      <c r="J92" s="81"/>
    </row>
    <row r="93" spans="1:10" s="65" customFormat="1" ht="15" customHeight="1" x14ac:dyDescent="0.2">
      <c r="B93" s="57" t="str">
        <f t="shared" si="1"/>
        <v>2033-2037</v>
      </c>
      <c r="C93" s="57"/>
      <c r="D93" s="81"/>
      <c r="E93" s="7"/>
      <c r="F93" s="81"/>
      <c r="G93" s="18"/>
      <c r="H93" s="81"/>
      <c r="I93" s="7"/>
      <c r="J93" s="81"/>
    </row>
    <row r="94" spans="1:10" s="65" customFormat="1" ht="15" customHeight="1" x14ac:dyDescent="0.2">
      <c r="B94" s="57" t="str">
        <f t="shared" si="1"/>
        <v>2038-2042</v>
      </c>
      <c r="C94" s="57"/>
      <c r="D94" s="81"/>
      <c r="E94" s="7"/>
      <c r="F94" s="81"/>
      <c r="G94" s="18"/>
      <c r="H94" s="81"/>
      <c r="I94" s="7"/>
      <c r="J94" s="81"/>
    </row>
    <row r="95" spans="1:10" s="65" customFormat="1" ht="15" customHeight="1" x14ac:dyDescent="0.2">
      <c r="B95" s="57" t="str">
        <f t="shared" si="1"/>
        <v>2043-2047</v>
      </c>
      <c r="C95" s="57"/>
      <c r="D95" s="81"/>
      <c r="E95" s="7"/>
      <c r="F95" s="81"/>
      <c r="G95" s="18"/>
      <c r="H95" s="81"/>
      <c r="I95" s="7"/>
      <c r="J95" s="81"/>
    </row>
    <row r="96" spans="1:10" s="65" customFormat="1" ht="15" customHeight="1" x14ac:dyDescent="0.2">
      <c r="B96" s="57" t="str">
        <f t="shared" si="1"/>
        <v>2048-2052</v>
      </c>
      <c r="C96" s="57"/>
      <c r="D96" s="81"/>
      <c r="E96" s="7"/>
      <c r="F96" s="81"/>
      <c r="G96" s="18"/>
      <c r="H96" s="81"/>
      <c r="I96" s="7"/>
      <c r="J96" s="81"/>
    </row>
    <row r="97" spans="1:10" s="65" customFormat="1" ht="15" customHeight="1" x14ac:dyDescent="0.2">
      <c r="B97" s="57" t="str">
        <f t="shared" si="1"/>
        <v>2053-2057</v>
      </c>
      <c r="C97" s="57"/>
      <c r="D97" s="81"/>
      <c r="E97" s="7"/>
      <c r="F97" s="81"/>
      <c r="G97" s="18"/>
      <c r="H97" s="81"/>
      <c r="I97" s="7"/>
      <c r="J97" s="81"/>
    </row>
    <row r="98" spans="1:10" s="65" customFormat="1" ht="15" customHeight="1" x14ac:dyDescent="0.2">
      <c r="B98" s="57" t="str">
        <f t="shared" si="1"/>
        <v>2058-2062</v>
      </c>
      <c r="C98" s="57"/>
      <c r="D98" s="81"/>
      <c r="E98" s="7"/>
      <c r="F98" s="81"/>
      <c r="G98" s="18"/>
      <c r="H98" s="81"/>
      <c r="I98" s="7"/>
      <c r="J98" s="81"/>
    </row>
    <row r="99" spans="1:10" s="65" customFormat="1" ht="15" customHeight="1" x14ac:dyDescent="0.2">
      <c r="B99" s="57" t="str">
        <f t="shared" si="1"/>
        <v>2063-2067</v>
      </c>
      <c r="C99" s="57"/>
      <c r="D99" s="81"/>
      <c r="E99" s="7"/>
      <c r="F99" s="81"/>
      <c r="G99" s="18"/>
      <c r="H99" s="81"/>
      <c r="I99" s="7"/>
      <c r="J99" s="81"/>
    </row>
    <row r="100" spans="1:10" s="65" customFormat="1" ht="15" customHeight="1" x14ac:dyDescent="0.2">
      <c r="B100" s="57" t="str">
        <f t="shared" si="1"/>
        <v>2068-2072</v>
      </c>
      <c r="C100" s="57"/>
      <c r="D100" s="81"/>
      <c r="E100" s="7"/>
      <c r="F100" s="81"/>
      <c r="G100" s="18"/>
      <c r="H100" s="81"/>
      <c r="I100" s="7"/>
      <c r="J100" s="81"/>
    </row>
    <row r="101" spans="1:10" s="65" customFormat="1" ht="15" customHeight="1" x14ac:dyDescent="0.2">
      <c r="B101" s="57" t="str">
        <f t="shared" si="1"/>
        <v>2073-2077</v>
      </c>
      <c r="C101" s="57"/>
      <c r="D101" s="81"/>
      <c r="E101" s="7"/>
      <c r="F101" s="81"/>
      <c r="G101" s="18"/>
      <c r="H101" s="81"/>
      <c r="I101" s="7"/>
      <c r="J101" s="81"/>
    </row>
    <row r="102" spans="1:10" s="65" customFormat="1" ht="15" customHeight="1" x14ac:dyDescent="0.2">
      <c r="B102" s="57" t="str">
        <f t="shared" si="1"/>
        <v>2078-2082</v>
      </c>
      <c r="C102" s="57"/>
      <c r="D102" s="81"/>
      <c r="E102" s="7"/>
      <c r="F102" s="81"/>
      <c r="G102" s="18"/>
      <c r="H102" s="81"/>
      <c r="I102" s="7"/>
      <c r="J102" s="81"/>
    </row>
    <row r="103" spans="1:10" s="65" customFormat="1" ht="15" customHeight="1" x14ac:dyDescent="0.2">
      <c r="B103" s="57" t="str">
        <f t="shared" si="1"/>
        <v>2083-2087</v>
      </c>
      <c r="C103" s="57"/>
      <c r="D103" s="81"/>
      <c r="E103" s="7"/>
      <c r="F103" s="81"/>
      <c r="G103" s="18"/>
      <c r="H103" s="81"/>
      <c r="I103" s="7"/>
      <c r="J103" s="81"/>
    </row>
    <row r="104" spans="1:10" s="65" customFormat="1" ht="15" customHeight="1" thickBot="1" x14ac:dyDescent="0.25">
      <c r="B104" s="23" t="s">
        <v>44</v>
      </c>
      <c r="C104" s="23"/>
      <c r="D104" s="82">
        <f>SUM(D87:D103)</f>
        <v>0</v>
      </c>
      <c r="E104" s="24"/>
      <c r="F104" s="82">
        <f>SUM(F87:F103)</f>
        <v>0</v>
      </c>
      <c r="G104" s="25"/>
      <c r="H104" s="82">
        <f>SUM(H87:H103)</f>
        <v>0</v>
      </c>
      <c r="I104" s="24"/>
      <c r="J104" s="82">
        <f>SUM(J87:J103)</f>
        <v>0</v>
      </c>
    </row>
    <row r="105" spans="1:10" s="65" customFormat="1" ht="30.75" customHeight="1" x14ac:dyDescent="0.2">
      <c r="A105" s="126" t="s">
        <v>19</v>
      </c>
      <c r="B105" s="126"/>
      <c r="C105" s="103"/>
      <c r="D105" s="67"/>
      <c r="E105" s="67"/>
      <c r="F105" s="67"/>
      <c r="G105" s="67"/>
      <c r="H105" s="7"/>
      <c r="I105" s="7"/>
      <c r="J105" s="7"/>
    </row>
    <row r="106" spans="1:10" s="65" customFormat="1" x14ac:dyDescent="0.2">
      <c r="A106" s="68"/>
      <c r="B106" s="68"/>
      <c r="C106" s="68"/>
      <c r="D106" s="68"/>
      <c r="E106" s="68"/>
      <c r="F106" s="68"/>
      <c r="G106" s="68"/>
      <c r="H106" s="7"/>
      <c r="I106" s="7"/>
      <c r="J106" s="7"/>
    </row>
    <row r="107" spans="1:10" s="65" customFormat="1" ht="12.75" customHeight="1" x14ac:dyDescent="0.2">
      <c r="B107" s="7"/>
      <c r="C107" s="7"/>
      <c r="D107" s="128" t="s">
        <v>4</v>
      </c>
      <c r="E107" s="129"/>
      <c r="F107" s="129"/>
      <c r="G107" s="129"/>
      <c r="H107" s="129"/>
      <c r="I107" s="129"/>
      <c r="J107" s="129"/>
    </row>
    <row r="108" spans="1:10" s="65" customFormat="1" ht="13.5" thickBot="1" x14ac:dyDescent="0.25">
      <c r="B108" s="7"/>
      <c r="C108" s="7"/>
      <c r="D108" s="124" t="s">
        <v>88</v>
      </c>
      <c r="E108" s="124"/>
      <c r="F108" s="124"/>
      <c r="G108" s="19"/>
      <c r="H108" s="124" t="s">
        <v>89</v>
      </c>
      <c r="I108" s="124"/>
      <c r="J108" s="124"/>
    </row>
    <row r="109" spans="1:10" s="65" customFormat="1" x14ac:dyDescent="0.2">
      <c r="B109" s="7"/>
      <c r="C109" s="7"/>
      <c r="D109" s="83"/>
      <c r="E109" s="83"/>
      <c r="F109" s="83"/>
      <c r="G109" s="19"/>
      <c r="H109" s="83"/>
      <c r="I109" s="83"/>
      <c r="J109" s="83"/>
    </row>
    <row r="110" spans="1:10" s="65" customFormat="1" ht="15" customHeight="1" x14ac:dyDescent="0.2">
      <c r="B110" s="20" t="s">
        <v>14</v>
      </c>
      <c r="C110" s="20"/>
      <c r="D110" s="114" t="s">
        <v>80</v>
      </c>
      <c r="E110" s="115"/>
      <c r="F110" s="115"/>
      <c r="G110" s="84"/>
      <c r="H110" s="114" t="s">
        <v>80</v>
      </c>
      <c r="I110" s="115"/>
      <c r="J110" s="115"/>
    </row>
    <row r="111" spans="1:10" s="65" customFormat="1" ht="13.5" thickBot="1" x14ac:dyDescent="0.25">
      <c r="B111" s="26" t="s">
        <v>49</v>
      </c>
      <c r="C111" s="26"/>
      <c r="D111" s="21" t="s">
        <v>17</v>
      </c>
      <c r="E111" s="22"/>
      <c r="F111" s="21" t="s">
        <v>18</v>
      </c>
      <c r="G111" s="18"/>
      <c r="H111" s="21" t="s">
        <v>17</v>
      </c>
      <c r="I111" s="22"/>
      <c r="J111" s="21" t="s">
        <v>18</v>
      </c>
    </row>
    <row r="112" spans="1:10" s="65" customFormat="1" ht="15" customHeight="1" x14ac:dyDescent="0.2">
      <c r="B112" s="54">
        <f>RIGHT($A$4,4)+1</f>
        <v>2023</v>
      </c>
      <c r="C112" s="55">
        <v>-1</v>
      </c>
      <c r="D112" s="81"/>
      <c r="E112" s="7"/>
      <c r="F112" s="81"/>
      <c r="G112" s="18"/>
      <c r="H112" s="81"/>
      <c r="I112" s="7"/>
      <c r="J112" s="81"/>
    </row>
    <row r="113" spans="2:10" s="65" customFormat="1" ht="15" customHeight="1" x14ac:dyDescent="0.2">
      <c r="B113" s="54">
        <f>RIGHT($A$4,4)+2</f>
        <v>2024</v>
      </c>
      <c r="C113" s="54"/>
      <c r="D113" s="81"/>
      <c r="E113" s="7"/>
      <c r="F113" s="81"/>
      <c r="G113" s="18"/>
      <c r="H113" s="81"/>
      <c r="I113" s="7"/>
      <c r="J113" s="81"/>
    </row>
    <row r="114" spans="2:10" s="65" customFormat="1" ht="15" customHeight="1" x14ac:dyDescent="0.2">
      <c r="B114" s="54">
        <f>RIGHT($A$4,4)+3</f>
        <v>2025</v>
      </c>
      <c r="C114" s="54"/>
      <c r="D114" s="81"/>
      <c r="E114" s="7"/>
      <c r="F114" s="81"/>
      <c r="G114" s="18"/>
      <c r="H114" s="81"/>
      <c r="I114" s="7"/>
      <c r="J114" s="81"/>
    </row>
    <row r="115" spans="2:10" s="65" customFormat="1" ht="15" customHeight="1" x14ac:dyDescent="0.2">
      <c r="B115" s="54">
        <f>RIGHT($A$4,4)+4</f>
        <v>2026</v>
      </c>
      <c r="C115" s="54"/>
      <c r="D115" s="81"/>
      <c r="E115" s="7"/>
      <c r="F115" s="81"/>
      <c r="G115" s="18"/>
      <c r="H115" s="81"/>
      <c r="I115" s="7"/>
      <c r="J115" s="81"/>
    </row>
    <row r="116" spans="2:10" s="65" customFormat="1" ht="15" customHeight="1" x14ac:dyDescent="0.2">
      <c r="B116" s="56">
        <f>RIGHT($A$4,4)+5</f>
        <v>2027</v>
      </c>
      <c r="C116" s="56"/>
      <c r="D116" s="81"/>
      <c r="E116" s="7"/>
      <c r="F116" s="81"/>
      <c r="G116" s="18"/>
      <c r="H116" s="81"/>
      <c r="I116" s="7"/>
      <c r="J116" s="81"/>
    </row>
    <row r="117" spans="2:10" s="65" customFormat="1" ht="15" customHeight="1" x14ac:dyDescent="0.2">
      <c r="B117" s="57" t="str">
        <f t="shared" ref="B117:B128" si="2">CONCATENATE(RIGHT(B116,4)+1,"-",RIGHT(B116,4)+5)</f>
        <v>2028-2032</v>
      </c>
      <c r="C117" s="57"/>
      <c r="D117" s="81"/>
      <c r="E117" s="7"/>
      <c r="F117" s="81"/>
      <c r="G117" s="18"/>
      <c r="H117" s="81"/>
      <c r="I117" s="7"/>
      <c r="J117" s="81"/>
    </row>
    <row r="118" spans="2:10" s="65" customFormat="1" ht="15" customHeight="1" x14ac:dyDescent="0.2">
      <c r="B118" s="57" t="str">
        <f t="shared" si="2"/>
        <v>2033-2037</v>
      </c>
      <c r="C118" s="57"/>
      <c r="D118" s="81"/>
      <c r="E118" s="7"/>
      <c r="F118" s="81"/>
      <c r="G118" s="18"/>
      <c r="H118" s="81"/>
      <c r="I118" s="7"/>
      <c r="J118" s="81"/>
    </row>
    <row r="119" spans="2:10" s="65" customFormat="1" ht="15" customHeight="1" x14ac:dyDescent="0.2">
      <c r="B119" s="57" t="str">
        <f t="shared" si="2"/>
        <v>2038-2042</v>
      </c>
      <c r="C119" s="57"/>
      <c r="D119" s="81"/>
      <c r="E119" s="7"/>
      <c r="F119" s="81"/>
      <c r="G119" s="18"/>
      <c r="H119" s="81"/>
      <c r="I119" s="7"/>
      <c r="J119" s="81"/>
    </row>
    <row r="120" spans="2:10" s="65" customFormat="1" ht="15" customHeight="1" x14ac:dyDescent="0.2">
      <c r="B120" s="57" t="str">
        <f t="shared" si="2"/>
        <v>2043-2047</v>
      </c>
      <c r="C120" s="57"/>
      <c r="D120" s="81"/>
      <c r="E120" s="7"/>
      <c r="F120" s="81"/>
      <c r="G120" s="18"/>
      <c r="H120" s="81"/>
      <c r="I120" s="7"/>
      <c r="J120" s="81"/>
    </row>
    <row r="121" spans="2:10" s="65" customFormat="1" ht="15" customHeight="1" x14ac:dyDescent="0.2">
      <c r="B121" s="57" t="str">
        <f t="shared" si="2"/>
        <v>2048-2052</v>
      </c>
      <c r="C121" s="57"/>
      <c r="D121" s="81"/>
      <c r="E121" s="7"/>
      <c r="F121" s="81"/>
      <c r="G121" s="18"/>
      <c r="H121" s="81"/>
      <c r="I121" s="7"/>
      <c r="J121" s="81"/>
    </row>
    <row r="122" spans="2:10" s="65" customFormat="1" ht="15" customHeight="1" x14ac:dyDescent="0.2">
      <c r="B122" s="57" t="str">
        <f t="shared" si="2"/>
        <v>2053-2057</v>
      </c>
      <c r="C122" s="57"/>
      <c r="D122" s="81"/>
      <c r="E122" s="7"/>
      <c r="F122" s="81"/>
      <c r="G122" s="18"/>
      <c r="H122" s="81"/>
      <c r="I122" s="7"/>
      <c r="J122" s="81"/>
    </row>
    <row r="123" spans="2:10" s="65" customFormat="1" ht="15" customHeight="1" x14ac:dyDescent="0.2">
      <c r="B123" s="57" t="str">
        <f t="shared" si="2"/>
        <v>2058-2062</v>
      </c>
      <c r="C123" s="57"/>
      <c r="D123" s="81"/>
      <c r="E123" s="7"/>
      <c r="F123" s="81"/>
      <c r="G123" s="18"/>
      <c r="H123" s="81"/>
      <c r="I123" s="7"/>
      <c r="J123" s="81"/>
    </row>
    <row r="124" spans="2:10" s="65" customFormat="1" ht="15" customHeight="1" x14ac:dyDescent="0.2">
      <c r="B124" s="57" t="str">
        <f t="shared" si="2"/>
        <v>2063-2067</v>
      </c>
      <c r="C124" s="57"/>
      <c r="D124" s="81"/>
      <c r="E124" s="7"/>
      <c r="F124" s="81"/>
      <c r="G124" s="18"/>
      <c r="H124" s="81"/>
      <c r="I124" s="7"/>
      <c r="J124" s="81"/>
    </row>
    <row r="125" spans="2:10" s="65" customFormat="1" ht="15" customHeight="1" x14ac:dyDescent="0.2">
      <c r="B125" s="57" t="str">
        <f t="shared" si="2"/>
        <v>2068-2072</v>
      </c>
      <c r="C125" s="57"/>
      <c r="D125" s="81"/>
      <c r="E125" s="7"/>
      <c r="F125" s="81"/>
      <c r="G125" s="18"/>
      <c r="H125" s="81"/>
      <c r="I125" s="7"/>
      <c r="J125" s="81"/>
    </row>
    <row r="126" spans="2:10" s="65" customFormat="1" ht="15" customHeight="1" x14ac:dyDescent="0.2">
      <c r="B126" s="57" t="str">
        <f t="shared" si="2"/>
        <v>2073-2077</v>
      </c>
      <c r="C126" s="57"/>
      <c r="D126" s="81"/>
      <c r="E126" s="7"/>
      <c r="F126" s="81"/>
      <c r="G126" s="18"/>
      <c r="H126" s="81"/>
      <c r="I126" s="7"/>
      <c r="J126" s="81"/>
    </row>
    <row r="127" spans="2:10" s="65" customFormat="1" ht="15" customHeight="1" x14ac:dyDescent="0.2">
      <c r="B127" s="57" t="str">
        <f t="shared" si="2"/>
        <v>2078-2082</v>
      </c>
      <c r="C127" s="57"/>
      <c r="D127" s="81"/>
      <c r="E127" s="7"/>
      <c r="F127" s="81"/>
      <c r="G127" s="18"/>
      <c r="H127" s="81"/>
      <c r="I127" s="7"/>
      <c r="J127" s="81"/>
    </row>
    <row r="128" spans="2:10" s="65" customFormat="1" ht="15" customHeight="1" x14ac:dyDescent="0.2">
      <c r="B128" s="57" t="str">
        <f t="shared" si="2"/>
        <v>2083-2087</v>
      </c>
      <c r="C128" s="57"/>
      <c r="D128" s="81"/>
      <c r="E128" s="7"/>
      <c r="F128" s="81"/>
      <c r="G128" s="18"/>
      <c r="H128" s="81"/>
      <c r="I128" s="7"/>
      <c r="J128" s="81"/>
    </row>
    <row r="129" spans="1:10" s="65" customFormat="1" ht="15" customHeight="1" thickBot="1" x14ac:dyDescent="0.25">
      <c r="B129" s="23" t="s">
        <v>44</v>
      </c>
      <c r="C129" s="23"/>
      <c r="D129" s="82">
        <f>SUM(D112:D128)</f>
        <v>0</v>
      </c>
      <c r="E129" s="24"/>
      <c r="F129" s="82">
        <f>SUM(F112:F128)</f>
        <v>0</v>
      </c>
      <c r="G129" s="25"/>
      <c r="H129" s="82">
        <f>SUM(H112:H128)</f>
        <v>0</v>
      </c>
      <c r="I129" s="24"/>
      <c r="J129" s="82">
        <f>SUM(J112:J128)</f>
        <v>0</v>
      </c>
    </row>
    <row r="130" spans="1:10" s="65" customFormat="1" ht="30.75" customHeight="1" x14ac:dyDescent="0.2">
      <c r="A130" s="126" t="s">
        <v>19</v>
      </c>
      <c r="B130" s="126"/>
      <c r="C130" s="103"/>
      <c r="D130" s="67"/>
      <c r="E130" s="67"/>
      <c r="F130" s="67"/>
      <c r="G130" s="67"/>
      <c r="H130" s="7"/>
      <c r="I130" s="7"/>
      <c r="J130" s="7"/>
    </row>
    <row r="131" spans="1:10" s="65" customFormat="1" ht="12.75" customHeight="1" x14ac:dyDescent="0.2">
      <c r="A131" s="107" t="s">
        <v>46</v>
      </c>
      <c r="B131" s="107"/>
      <c r="C131" s="107"/>
      <c r="D131" s="107"/>
      <c r="E131" s="107"/>
      <c r="F131" s="107"/>
      <c r="G131" s="107"/>
      <c r="H131" s="107"/>
      <c r="I131" s="107"/>
      <c r="J131" s="107"/>
    </row>
    <row r="132" spans="1:10" s="65" customFormat="1" x14ac:dyDescent="0.2">
      <c r="A132" s="107" t="s">
        <v>47</v>
      </c>
      <c r="B132" s="107"/>
      <c r="C132" s="107"/>
      <c r="D132" s="107"/>
      <c r="E132" s="107"/>
      <c r="F132" s="107"/>
      <c r="G132" s="107"/>
      <c r="H132" s="107"/>
      <c r="I132" s="107"/>
      <c r="J132" s="107"/>
    </row>
    <row r="133" spans="1:10" s="65" customFormat="1" ht="15" customHeight="1" x14ac:dyDescent="0.2">
      <c r="A133" s="107" t="s">
        <v>48</v>
      </c>
      <c r="B133" s="107"/>
      <c r="C133" s="107"/>
      <c r="D133" s="107"/>
      <c r="E133" s="107"/>
      <c r="F133" s="107"/>
      <c r="G133" s="107"/>
      <c r="H133" s="107"/>
      <c r="I133" s="107"/>
      <c r="J133" s="107"/>
    </row>
  </sheetData>
  <sheetProtection algorithmName="SHA-512" hashValue="72mVpu0ZkmiekC9smtJ0A85WvucNaXIALbOtkSk7doJAdxLwqDZr7neI90cKtAhIsMVYDKBFucGVR8fecRakkQ==" saltValue="Qo0Vhk0DXTAFOBy+22TuQQ==" spinCount="100000" sheet="1" formatCells="0" formatColumns="0" formatRows="0" selectLockedCells="1"/>
  <mergeCells count="41">
    <mergeCell ref="A132:J132"/>
    <mergeCell ref="A133:J133"/>
    <mergeCell ref="A105:B105"/>
    <mergeCell ref="A51:B51"/>
    <mergeCell ref="D82:J82"/>
    <mergeCell ref="D107:J107"/>
    <mergeCell ref="D108:F108"/>
    <mergeCell ref="H108:J108"/>
    <mergeCell ref="A130:B130"/>
    <mergeCell ref="D85:F85"/>
    <mergeCell ref="D83:F83"/>
    <mergeCell ref="H83:J83"/>
    <mergeCell ref="B47:B48"/>
    <mergeCell ref="B49:B50"/>
    <mergeCell ref="A131:J131"/>
    <mergeCell ref="H85:J85"/>
    <mergeCell ref="D110:F110"/>
    <mergeCell ref="A44:B44"/>
    <mergeCell ref="J7:L7"/>
    <mergeCell ref="F8:H8"/>
    <mergeCell ref="J8:L8"/>
    <mergeCell ref="F9:H9"/>
    <mergeCell ref="J9:L9"/>
    <mergeCell ref="F22:H22"/>
    <mergeCell ref="J22:L22"/>
    <mergeCell ref="F23:H23"/>
    <mergeCell ref="J23:L23"/>
    <mergeCell ref="A19:L20"/>
    <mergeCell ref="B42:D42"/>
    <mergeCell ref="H110:J110"/>
    <mergeCell ref="B10:E10"/>
    <mergeCell ref="B11:E11"/>
    <mergeCell ref="B13:E13"/>
    <mergeCell ref="B15:E15"/>
    <mergeCell ref="B16:E16"/>
    <mergeCell ref="A1:L1"/>
    <mergeCell ref="A2:L2"/>
    <mergeCell ref="A3:L3"/>
    <mergeCell ref="A6:B6"/>
    <mergeCell ref="A4:L4"/>
    <mergeCell ref="D6:F6"/>
  </mergeCells>
  <conditionalFormatting sqref="H14 F44">
    <cfRule type="expression" dxfId="37" priority="81">
      <formula>$U$14="x"</formula>
    </cfRule>
  </conditionalFormatting>
  <conditionalFormatting sqref="H17 J44">
    <cfRule type="expression" dxfId="36" priority="80">
      <formula>$U$17="x"</formula>
    </cfRule>
  </conditionalFormatting>
  <conditionalFormatting sqref="A10">
    <cfRule type="expression" dxfId="35" priority="79">
      <formula>U12="X"</formula>
    </cfRule>
  </conditionalFormatting>
  <conditionalFormatting sqref="A11">
    <cfRule type="expression" dxfId="34" priority="78">
      <formula>U12="X"</formula>
    </cfRule>
  </conditionalFormatting>
  <conditionalFormatting sqref="F10">
    <cfRule type="expression" dxfId="33" priority="75">
      <formula>U12="X"</formula>
    </cfRule>
  </conditionalFormatting>
  <conditionalFormatting sqref="F11">
    <cfRule type="expression" dxfId="32" priority="74">
      <formula>U12="X"</formula>
    </cfRule>
  </conditionalFormatting>
  <conditionalFormatting sqref="F25">
    <cfRule type="expression" dxfId="31" priority="73">
      <formula>U12="X"</formula>
    </cfRule>
  </conditionalFormatting>
  <conditionalFormatting sqref="D131:J131">
    <cfRule type="expression" dxfId="30" priority="67">
      <formula>W15="X"</formula>
    </cfRule>
    <cfRule type="expression" dxfId="29" priority="72">
      <formula>W12="X"</formula>
    </cfRule>
  </conditionalFormatting>
  <conditionalFormatting sqref="F15">
    <cfRule type="expression" dxfId="28" priority="71">
      <formula>U15="X"</formula>
    </cfRule>
  </conditionalFormatting>
  <conditionalFormatting sqref="J25">
    <cfRule type="expression" dxfId="27" priority="70">
      <formula>U15="X"</formula>
    </cfRule>
  </conditionalFormatting>
  <conditionalFormatting sqref="A15">
    <cfRule type="expression" dxfId="26" priority="69">
      <formula>U15="X"</formula>
    </cfRule>
  </conditionalFormatting>
  <conditionalFormatting sqref="D132:J132">
    <cfRule type="expression" dxfId="25" priority="65">
      <formula>W15="X"</formula>
    </cfRule>
    <cfRule type="expression" dxfId="24" priority="66">
      <formula>W12="X"</formula>
    </cfRule>
  </conditionalFormatting>
  <conditionalFormatting sqref="J11">
    <cfRule type="expression" dxfId="23" priority="64">
      <formula>U19="X"</formula>
    </cfRule>
  </conditionalFormatting>
  <conditionalFormatting sqref="D133:J133">
    <cfRule type="expression" dxfId="22" priority="63">
      <formula>W19="X"</formula>
    </cfRule>
  </conditionalFormatting>
  <conditionalFormatting sqref="D85">
    <cfRule type="expression" dxfId="21" priority="51">
      <formula>AND(D85="",D104&gt;0)</formula>
    </cfRule>
  </conditionalFormatting>
  <conditionalFormatting sqref="D104">
    <cfRule type="expression" dxfId="20" priority="38">
      <formula>AND(OR(D70="Direct Borrowings",D72="Direct Borrowings",D74="Direct Borrowings",D76="Direct Borrowings",D78="Direct Borrowings"),D104=0)</formula>
    </cfRule>
  </conditionalFormatting>
  <conditionalFormatting sqref="H104">
    <cfRule type="expression" dxfId="19" priority="34">
      <formula>AND(OR(D70="Direct Placements",D72="Direct Placements",D74="Direct Placements",D76="Direct Placements",D78="Direct Placements"),H104=0)</formula>
    </cfRule>
  </conditionalFormatting>
  <conditionalFormatting sqref="J104">
    <cfRule type="expression" dxfId="18" priority="31">
      <formula>AND(OR(D70="Direct Placements",D72="Direct Placements",D74="Direct Placements",D76="Direct Placements",D78="Direct Placements"),J104=0)</formula>
    </cfRule>
  </conditionalFormatting>
  <conditionalFormatting sqref="F104">
    <cfRule type="expression" dxfId="17" priority="30">
      <formula>AND(OR(D70="Direct Borrowings",D72="Direct Borrowings",D76="Direct Borrowings",D74="Direct Borrowings",D76="Direct Borrowings",D78="Direct Borrowings"),F104=0)</formula>
    </cfRule>
  </conditionalFormatting>
  <conditionalFormatting sqref="D129">
    <cfRule type="expression" dxfId="16" priority="12">
      <formula>AND(OR(D95="Direct Borrowings",D97="Direct Borrowings",D99="Direct Borrowings",D101="Direct Borrowings",D103="Direct Borrowings"),D129=0)</formula>
    </cfRule>
  </conditionalFormatting>
  <conditionalFormatting sqref="H129">
    <cfRule type="expression" dxfId="15" priority="11">
      <formula>AND(OR(D95="Direct Placements",D97="Direct Placements",D99="Direct Placements",D101="Direct Placements",D103="Direct Placements"),H129=0)</formula>
    </cfRule>
  </conditionalFormatting>
  <conditionalFormatting sqref="J129">
    <cfRule type="expression" dxfId="14" priority="10">
      <formula>AND(OR(D95="Direct Placements",D97="Direct Placements",D99="Direct Placements",D101="Direct Placements",D103="Direct Placements"),J129=0)</formula>
    </cfRule>
  </conditionalFormatting>
  <conditionalFormatting sqref="F129">
    <cfRule type="expression" dxfId="13" priority="9">
      <formula>AND(OR(D95="Direct Borrowings",D97="Direct Borrowings",D101="Direct Borrowings",D99="Direct Borrowings",D101="Direct Borrowings",D103="Direct Borrowings"),F129=0)</formula>
    </cfRule>
  </conditionalFormatting>
  <conditionalFormatting sqref="H85">
    <cfRule type="expression" dxfId="12" priority="7">
      <formula>AND(H85="",H104&gt;0)</formula>
    </cfRule>
  </conditionalFormatting>
  <conditionalFormatting sqref="D110">
    <cfRule type="expression" dxfId="11" priority="6">
      <formula>AND(D110="",D129&gt;0)</formula>
    </cfRule>
  </conditionalFormatting>
  <conditionalFormatting sqref="H110">
    <cfRule type="expression" dxfId="10" priority="5">
      <formula>AND(H110="",H129&gt;0)</formula>
    </cfRule>
  </conditionalFormatting>
  <conditionalFormatting sqref="D10:D11">
    <cfRule type="expression" dxfId="9" priority="4">
      <formula>W13="X"</formula>
    </cfRule>
  </conditionalFormatting>
  <conditionalFormatting sqref="B12:C12">
    <cfRule type="expression" dxfId="8" priority="2">
      <formula>V13="X"</formula>
    </cfRule>
  </conditionalFormatting>
  <conditionalFormatting sqref="D15">
    <cfRule type="expression" dxfId="7" priority="1">
      <formula>W14="X"</formula>
    </cfRule>
  </conditionalFormatting>
  <conditionalFormatting sqref="A131:C131">
    <cfRule type="expression" dxfId="6" priority="84">
      <formula>U15="X"</formula>
    </cfRule>
    <cfRule type="expression" dxfId="5" priority="85">
      <formula>U12="X"</formula>
    </cfRule>
  </conditionalFormatting>
  <conditionalFormatting sqref="A132:C132">
    <cfRule type="expression" dxfId="4" priority="88">
      <formula>U15="X"</formula>
    </cfRule>
    <cfRule type="expression" dxfId="3" priority="89">
      <formula>U12="X"</formula>
    </cfRule>
  </conditionalFormatting>
  <conditionalFormatting sqref="A133:C133">
    <cfRule type="expression" dxfId="2" priority="92">
      <formula>U19="X"</formula>
    </cfRule>
  </conditionalFormatting>
  <conditionalFormatting sqref="B10:C11">
    <cfRule type="expression" dxfId="1" priority="94">
      <formula>V13="X"</formula>
    </cfRule>
  </conditionalFormatting>
  <conditionalFormatting sqref="B15:C15">
    <cfRule type="expression" dxfId="0" priority="98">
      <formula>V14="X"</formula>
    </cfRule>
  </conditionalFormatting>
  <dataValidations count="1">
    <dataValidation type="list" allowBlank="1" showInputMessage="1" showErrorMessage="1" sqref="D70 D76 D78 D72 D74" xr:uid="{6C701AAE-F30E-49E1-A0EE-35FD076DF55D}">
      <formula1>"Direct Borrowings, Direct Placements, Other"</formula1>
    </dataValidation>
  </dataValidations>
  <printOptions horizontalCentered="1"/>
  <pageMargins left="0" right="0" top="0.25" bottom="0.25" header="0.5" footer="0.25"/>
  <pageSetup scale="38" orientation="portrait" r:id="rId1"/>
  <headerFooter>
    <oddFooter>&amp;LDFS-A1-1886
Rev. 6/2022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721A-4CC1-4934-B0D5-899F0D915157}">
  <sheetPr codeName="Sheet3"/>
  <dimension ref="A1:E61"/>
  <sheetViews>
    <sheetView workbookViewId="0"/>
  </sheetViews>
  <sheetFormatPr defaultRowHeight="12.75" x14ac:dyDescent="0.2"/>
  <cols>
    <col min="1" max="3" width="23.7109375" customWidth="1"/>
    <col min="4" max="5" width="23.7109375" style="28" customWidth="1"/>
    <col min="6" max="6" width="23.7109375" customWidth="1"/>
  </cols>
  <sheetData>
    <row r="1" spans="1:5" x14ac:dyDescent="0.2">
      <c r="A1" t="s">
        <v>50</v>
      </c>
      <c r="B1" t="s">
        <v>51</v>
      </c>
      <c r="C1" s="27" t="s">
        <v>52</v>
      </c>
      <c r="D1" s="28" t="s">
        <v>17</v>
      </c>
      <c r="E1" s="28" t="s">
        <v>18</v>
      </c>
    </row>
    <row r="2" spans="1:5" x14ac:dyDescent="0.2">
      <c r="A2">
        <f>'Form 45'!$D$6</f>
        <v>0</v>
      </c>
      <c r="B2" t="s">
        <v>53</v>
      </c>
      <c r="C2" s="28">
        <f>'Form 45'!D25</f>
        <v>2023</v>
      </c>
      <c r="D2" s="28">
        <f>'Form 45'!F25</f>
        <v>0</v>
      </c>
      <c r="E2" s="28">
        <f>'Form 45'!H25</f>
        <v>0</v>
      </c>
    </row>
    <row r="3" spans="1:5" x14ac:dyDescent="0.2">
      <c r="A3">
        <f>'Form 45'!$D$6</f>
        <v>0</v>
      </c>
      <c r="B3" t="s">
        <v>53</v>
      </c>
      <c r="C3" s="28">
        <f>'Form 45'!D26</f>
        <v>2024</v>
      </c>
      <c r="D3" s="28">
        <f>'Form 45'!F26</f>
        <v>0</v>
      </c>
      <c r="E3" s="28">
        <f>'Form 45'!H26</f>
        <v>0</v>
      </c>
    </row>
    <row r="4" spans="1:5" x14ac:dyDescent="0.2">
      <c r="A4">
        <f>'Form 45'!$D$6</f>
        <v>0</v>
      </c>
      <c r="B4" t="s">
        <v>53</v>
      </c>
      <c r="C4" s="28">
        <f>'Form 45'!D27</f>
        <v>2025</v>
      </c>
      <c r="D4" s="28">
        <f>'Form 45'!F27</f>
        <v>0</v>
      </c>
      <c r="E4" s="28">
        <f>'Form 45'!H27</f>
        <v>0</v>
      </c>
    </row>
    <row r="5" spans="1:5" x14ac:dyDescent="0.2">
      <c r="A5">
        <f>'Form 45'!$D$6</f>
        <v>0</v>
      </c>
      <c r="B5" t="s">
        <v>53</v>
      </c>
      <c r="C5" s="28">
        <f>'Form 45'!D28</f>
        <v>2026</v>
      </c>
      <c r="D5" s="28">
        <f>'Form 45'!F28</f>
        <v>0</v>
      </c>
      <c r="E5" s="28">
        <f>'Form 45'!H28</f>
        <v>0</v>
      </c>
    </row>
    <row r="6" spans="1:5" x14ac:dyDescent="0.2">
      <c r="A6">
        <f>'Form 45'!$D$6</f>
        <v>0</v>
      </c>
      <c r="B6" t="s">
        <v>53</v>
      </c>
      <c r="C6" s="28">
        <f>'Form 45'!D29</f>
        <v>2027</v>
      </c>
      <c r="D6" s="28">
        <f>'Form 45'!F29</f>
        <v>0</v>
      </c>
      <c r="E6" s="28">
        <f>'Form 45'!H29</f>
        <v>0</v>
      </c>
    </row>
    <row r="7" spans="1:5" x14ac:dyDescent="0.2">
      <c r="A7">
        <f>'Form 45'!$D$6</f>
        <v>0</v>
      </c>
      <c r="B7" t="s">
        <v>53</v>
      </c>
      <c r="C7" s="28" t="str">
        <f>'Form 45'!D30</f>
        <v>2028-2032</v>
      </c>
      <c r="D7" s="28">
        <f>'Form 45'!F30</f>
        <v>0</v>
      </c>
      <c r="E7" s="28">
        <f>'Form 45'!H30</f>
        <v>0</v>
      </c>
    </row>
    <row r="8" spans="1:5" x14ac:dyDescent="0.2">
      <c r="A8">
        <f>'Form 45'!$D$6</f>
        <v>0</v>
      </c>
      <c r="B8" t="s">
        <v>53</v>
      </c>
      <c r="C8" s="28" t="str">
        <f>'Form 45'!D31</f>
        <v>2033-2037</v>
      </c>
      <c r="D8" s="28">
        <f>'Form 45'!F31</f>
        <v>0</v>
      </c>
      <c r="E8" s="28">
        <f>'Form 45'!H31</f>
        <v>0</v>
      </c>
    </row>
    <row r="9" spans="1:5" x14ac:dyDescent="0.2">
      <c r="A9">
        <f>'Form 45'!$D$6</f>
        <v>0</v>
      </c>
      <c r="B9" t="s">
        <v>53</v>
      </c>
      <c r="C9" s="28" t="str">
        <f>'Form 45'!D32</f>
        <v>2038-2042</v>
      </c>
      <c r="D9" s="28">
        <f>'Form 45'!F32</f>
        <v>0</v>
      </c>
      <c r="E9" s="28">
        <f>'Form 45'!H32</f>
        <v>0</v>
      </c>
    </row>
    <row r="10" spans="1:5" x14ac:dyDescent="0.2">
      <c r="A10">
        <f>'Form 45'!$D$6</f>
        <v>0</v>
      </c>
      <c r="B10" t="s">
        <v>53</v>
      </c>
      <c r="C10" s="28" t="str">
        <f>'Form 45'!D33</f>
        <v>2043-2047</v>
      </c>
      <c r="D10" s="28">
        <f>'Form 45'!F33</f>
        <v>0</v>
      </c>
      <c r="E10" s="28">
        <f>'Form 45'!H33</f>
        <v>0</v>
      </c>
    </row>
    <row r="11" spans="1:5" x14ac:dyDescent="0.2">
      <c r="A11">
        <f>'Form 45'!$D$6</f>
        <v>0</v>
      </c>
      <c r="B11" t="s">
        <v>53</v>
      </c>
      <c r="C11" s="28" t="str">
        <f>'Form 45'!D34</f>
        <v>2048-2052</v>
      </c>
      <c r="D11" s="28">
        <f>'Form 45'!F34</f>
        <v>0</v>
      </c>
      <c r="E11" s="28">
        <f>'Form 45'!H34</f>
        <v>0</v>
      </c>
    </row>
    <row r="12" spans="1:5" x14ac:dyDescent="0.2">
      <c r="A12">
        <f>'Form 45'!$D$6</f>
        <v>0</v>
      </c>
      <c r="B12" t="s">
        <v>53</v>
      </c>
      <c r="C12" s="28" t="str">
        <f>'Form 45'!D35</f>
        <v>2053-2057</v>
      </c>
      <c r="D12" s="28">
        <f>'Form 45'!F35</f>
        <v>0</v>
      </c>
      <c r="E12" s="28">
        <f>'Form 45'!H35</f>
        <v>0</v>
      </c>
    </row>
    <row r="13" spans="1:5" x14ac:dyDescent="0.2">
      <c r="A13">
        <f>'Form 45'!$D$6</f>
        <v>0</v>
      </c>
      <c r="B13" t="s">
        <v>53</v>
      </c>
      <c r="C13" s="28" t="str">
        <f>'Form 45'!D36</f>
        <v>2058-2062</v>
      </c>
      <c r="D13" s="28">
        <f>'Form 45'!F36</f>
        <v>0</v>
      </c>
      <c r="E13" s="28">
        <f>'Form 45'!H36</f>
        <v>0</v>
      </c>
    </row>
    <row r="14" spans="1:5" x14ac:dyDescent="0.2">
      <c r="A14">
        <f>'Form 45'!$D$6</f>
        <v>0</v>
      </c>
      <c r="B14" t="s">
        <v>53</v>
      </c>
      <c r="C14" s="28" t="str">
        <f>'Form 45'!D37</f>
        <v>2063-2067</v>
      </c>
      <c r="D14" s="28">
        <f>'Form 45'!F37</f>
        <v>0</v>
      </c>
      <c r="E14" s="28">
        <f>'Form 45'!H37</f>
        <v>0</v>
      </c>
    </row>
    <row r="15" spans="1:5" x14ac:dyDescent="0.2">
      <c r="A15">
        <f>'Form 45'!$D$6</f>
        <v>0</v>
      </c>
      <c r="B15" t="s">
        <v>53</v>
      </c>
      <c r="C15" s="28" t="str">
        <f>'Form 45'!D38</f>
        <v>2068-2072</v>
      </c>
      <c r="D15" s="28">
        <f>'Form 45'!F38</f>
        <v>0</v>
      </c>
      <c r="E15" s="28">
        <f>'Form 45'!H38</f>
        <v>0</v>
      </c>
    </row>
    <row r="16" spans="1:5" x14ac:dyDescent="0.2">
      <c r="A16">
        <f>'Form 45'!$D$6</f>
        <v>0</v>
      </c>
      <c r="B16" t="s">
        <v>53</v>
      </c>
      <c r="C16" s="28" t="str">
        <f>'Form 45'!D39</f>
        <v>2073-2077</v>
      </c>
      <c r="D16" s="28">
        <f>'Form 45'!F39</f>
        <v>0</v>
      </c>
      <c r="E16" s="28">
        <f>'Form 45'!H39</f>
        <v>0</v>
      </c>
    </row>
    <row r="17" spans="1:5" x14ac:dyDescent="0.2">
      <c r="A17">
        <f>'Form 45'!$D$6</f>
        <v>0</v>
      </c>
      <c r="B17" t="s">
        <v>53</v>
      </c>
      <c r="C17" s="28" t="str">
        <f>'Form 45'!D41</f>
        <v>2083-2087</v>
      </c>
      <c r="D17" s="28">
        <f>'Form 45'!F41</f>
        <v>0</v>
      </c>
      <c r="E17" s="28">
        <f>'Form 45'!H41</f>
        <v>0</v>
      </c>
    </row>
    <row r="18" spans="1:5" x14ac:dyDescent="0.2">
      <c r="A18">
        <f>'Form 45'!$D$6</f>
        <v>0</v>
      </c>
      <c r="B18" t="s">
        <v>54</v>
      </c>
      <c r="C18" s="28">
        <f>'Form 45'!D25</f>
        <v>2023</v>
      </c>
      <c r="D18" s="28">
        <f>'Form 45'!J25</f>
        <v>0</v>
      </c>
      <c r="E18" s="28">
        <f>'Form 45'!L25</f>
        <v>0</v>
      </c>
    </row>
    <row r="19" spans="1:5" x14ac:dyDescent="0.2">
      <c r="A19">
        <f>'Form 45'!$D$6</f>
        <v>0</v>
      </c>
      <c r="B19" t="s">
        <v>54</v>
      </c>
      <c r="C19" s="28">
        <f>'Form 45'!D26</f>
        <v>2024</v>
      </c>
      <c r="D19" s="28">
        <f>'Form 45'!J26</f>
        <v>0</v>
      </c>
      <c r="E19" s="28">
        <f>'Form 45'!L26</f>
        <v>0</v>
      </c>
    </row>
    <row r="20" spans="1:5" x14ac:dyDescent="0.2">
      <c r="A20">
        <f>'Form 45'!$D$6</f>
        <v>0</v>
      </c>
      <c r="B20" t="s">
        <v>54</v>
      </c>
      <c r="C20" s="28">
        <f>'Form 45'!D27</f>
        <v>2025</v>
      </c>
      <c r="D20" s="28">
        <f>'Form 45'!J27</f>
        <v>0</v>
      </c>
      <c r="E20" s="28">
        <f>'Form 45'!L27</f>
        <v>0</v>
      </c>
    </row>
    <row r="21" spans="1:5" x14ac:dyDescent="0.2">
      <c r="A21">
        <f>'Form 45'!$D$6</f>
        <v>0</v>
      </c>
      <c r="B21" t="s">
        <v>54</v>
      </c>
      <c r="C21" s="28">
        <f>'Form 45'!D28</f>
        <v>2026</v>
      </c>
      <c r="D21" s="28">
        <f>'Form 45'!J28</f>
        <v>0</v>
      </c>
      <c r="E21" s="28">
        <f>'Form 45'!L28</f>
        <v>0</v>
      </c>
    </row>
    <row r="22" spans="1:5" x14ac:dyDescent="0.2">
      <c r="A22">
        <f>'Form 45'!$D$6</f>
        <v>0</v>
      </c>
      <c r="B22" t="s">
        <v>54</v>
      </c>
      <c r="C22" s="28">
        <f>'Form 45'!D29</f>
        <v>2027</v>
      </c>
      <c r="D22" s="28">
        <f>'Form 45'!J29</f>
        <v>0</v>
      </c>
      <c r="E22" s="28">
        <f>'Form 45'!L29</f>
        <v>0</v>
      </c>
    </row>
    <row r="23" spans="1:5" x14ac:dyDescent="0.2">
      <c r="A23">
        <f>'Form 45'!$D$6</f>
        <v>0</v>
      </c>
      <c r="B23" t="s">
        <v>54</v>
      </c>
      <c r="C23" s="28" t="str">
        <f>'Form 45'!D30</f>
        <v>2028-2032</v>
      </c>
      <c r="D23" s="28">
        <f>'Form 45'!J30</f>
        <v>0</v>
      </c>
      <c r="E23" s="28">
        <f>'Form 45'!L30</f>
        <v>0</v>
      </c>
    </row>
    <row r="24" spans="1:5" x14ac:dyDescent="0.2">
      <c r="A24">
        <f>'Form 45'!$D$6</f>
        <v>0</v>
      </c>
      <c r="B24" t="s">
        <v>54</v>
      </c>
      <c r="C24" s="28" t="str">
        <f>'Form 45'!D31</f>
        <v>2033-2037</v>
      </c>
      <c r="D24" s="28">
        <f>'Form 45'!J31</f>
        <v>0</v>
      </c>
      <c r="E24" s="28">
        <f>'Form 45'!L31</f>
        <v>0</v>
      </c>
    </row>
    <row r="25" spans="1:5" x14ac:dyDescent="0.2">
      <c r="A25">
        <f>'Form 45'!$D$6</f>
        <v>0</v>
      </c>
      <c r="B25" t="s">
        <v>54</v>
      </c>
      <c r="C25" s="28" t="str">
        <f>'Form 45'!D32</f>
        <v>2038-2042</v>
      </c>
      <c r="D25" s="28">
        <f>'Form 45'!J32</f>
        <v>0</v>
      </c>
      <c r="E25" s="28">
        <f>'Form 45'!L32</f>
        <v>0</v>
      </c>
    </row>
    <row r="26" spans="1:5" x14ac:dyDescent="0.2">
      <c r="A26">
        <f>'Form 45'!$D$6</f>
        <v>0</v>
      </c>
      <c r="B26" t="s">
        <v>54</v>
      </c>
      <c r="C26" s="28" t="str">
        <f>'Form 45'!D33</f>
        <v>2043-2047</v>
      </c>
      <c r="D26" s="28">
        <f>'Form 45'!J33</f>
        <v>0</v>
      </c>
      <c r="E26" s="28">
        <f>'Form 45'!L33</f>
        <v>0</v>
      </c>
    </row>
    <row r="27" spans="1:5" x14ac:dyDescent="0.2">
      <c r="A27">
        <f>'Form 45'!$D$6</f>
        <v>0</v>
      </c>
      <c r="B27" t="s">
        <v>54</v>
      </c>
      <c r="C27" s="28" t="str">
        <f>'Form 45'!D34</f>
        <v>2048-2052</v>
      </c>
      <c r="D27" s="28">
        <f>'Form 45'!J34</f>
        <v>0</v>
      </c>
      <c r="E27" s="28">
        <f>'Form 45'!L34</f>
        <v>0</v>
      </c>
    </row>
    <row r="28" spans="1:5" x14ac:dyDescent="0.2">
      <c r="A28">
        <f>'Form 45'!$D$6</f>
        <v>0</v>
      </c>
      <c r="B28" t="s">
        <v>54</v>
      </c>
      <c r="C28" s="28" t="str">
        <f>'Form 45'!D35</f>
        <v>2053-2057</v>
      </c>
      <c r="D28" s="28">
        <f>'Form 45'!J35</f>
        <v>0</v>
      </c>
      <c r="E28" s="28">
        <f>'Form 45'!L35</f>
        <v>0</v>
      </c>
    </row>
    <row r="29" spans="1:5" x14ac:dyDescent="0.2">
      <c r="A29">
        <f>'Form 45'!$D$6</f>
        <v>0</v>
      </c>
      <c r="B29" t="s">
        <v>54</v>
      </c>
      <c r="C29" s="28" t="str">
        <f>'Form 45'!D36</f>
        <v>2058-2062</v>
      </c>
      <c r="D29" s="28">
        <f>'Form 45'!J36</f>
        <v>0</v>
      </c>
      <c r="E29" s="28">
        <f>'Form 45'!L36</f>
        <v>0</v>
      </c>
    </row>
    <row r="30" spans="1:5" x14ac:dyDescent="0.2">
      <c r="A30">
        <f>'Form 45'!$D$6</f>
        <v>0</v>
      </c>
      <c r="B30" t="s">
        <v>54</v>
      </c>
      <c r="C30" s="28" t="str">
        <f>'Form 45'!D37</f>
        <v>2063-2067</v>
      </c>
      <c r="D30" s="28">
        <f>'Form 45'!J37</f>
        <v>0</v>
      </c>
      <c r="E30" s="28">
        <f>'Form 45'!L37</f>
        <v>0</v>
      </c>
    </row>
    <row r="31" spans="1:5" x14ac:dyDescent="0.2">
      <c r="A31">
        <f>'Form 45'!$D$6</f>
        <v>0</v>
      </c>
      <c r="B31" t="s">
        <v>54</v>
      </c>
      <c r="C31" s="28" t="str">
        <f>'Form 45'!D38</f>
        <v>2068-2072</v>
      </c>
      <c r="D31" s="28">
        <f>'Form 45'!J38</f>
        <v>0</v>
      </c>
      <c r="E31" s="28">
        <f>'Form 45'!L38</f>
        <v>0</v>
      </c>
    </row>
    <row r="32" spans="1:5" x14ac:dyDescent="0.2">
      <c r="A32">
        <f>'Form 45'!$D$6</f>
        <v>0</v>
      </c>
      <c r="B32" t="s">
        <v>54</v>
      </c>
      <c r="C32" s="28" t="str">
        <f>'Form 45'!D39</f>
        <v>2073-2077</v>
      </c>
      <c r="D32" s="28">
        <f>'Form 45'!J39</f>
        <v>0</v>
      </c>
      <c r="E32" s="28">
        <f>'Form 45'!L39</f>
        <v>0</v>
      </c>
    </row>
    <row r="33" spans="1:5" x14ac:dyDescent="0.2">
      <c r="A33">
        <f>'Form 45'!$D$6</f>
        <v>0</v>
      </c>
      <c r="B33" t="s">
        <v>54</v>
      </c>
      <c r="C33" s="28" t="str">
        <f>'Form 45'!D41</f>
        <v>2083-2087</v>
      </c>
      <c r="D33" s="28">
        <f>'Form 45'!J41</f>
        <v>0</v>
      </c>
      <c r="E33" s="28">
        <f>'Form 45'!L41</f>
        <v>0</v>
      </c>
    </row>
    <row r="34" spans="1:5" x14ac:dyDescent="0.2">
      <c r="A34">
        <f>'Form 45'!$D$6</f>
        <v>0</v>
      </c>
      <c r="B34" t="s">
        <v>53</v>
      </c>
      <c r="C34" s="28" t="s">
        <v>55</v>
      </c>
      <c r="D34" s="28">
        <f>'Form 45'!F45</f>
        <v>0</v>
      </c>
      <c r="E34" s="28">
        <v>0</v>
      </c>
    </row>
    <row r="35" spans="1:5" x14ac:dyDescent="0.2">
      <c r="A35">
        <f>'Form 45'!$D$6</f>
        <v>0</v>
      </c>
      <c r="B35" t="s">
        <v>53</v>
      </c>
      <c r="C35" s="28" t="s">
        <v>56</v>
      </c>
      <c r="D35" s="28">
        <f>'Form 45'!F46</f>
        <v>0</v>
      </c>
      <c r="E35" s="28">
        <v>0</v>
      </c>
    </row>
    <row r="36" spans="1:5" x14ac:dyDescent="0.2">
      <c r="A36">
        <f>'Form 45'!$D$6</f>
        <v>0</v>
      </c>
      <c r="B36" t="s">
        <v>53</v>
      </c>
      <c r="C36" s="28" t="s">
        <v>57</v>
      </c>
      <c r="D36" s="28">
        <f>'Form 45'!F48</f>
        <v>0</v>
      </c>
      <c r="E36" s="28">
        <v>0</v>
      </c>
    </row>
    <row r="37" spans="1:5" x14ac:dyDescent="0.2">
      <c r="A37">
        <f>'Form 45'!$D$6</f>
        <v>0</v>
      </c>
      <c r="B37" t="s">
        <v>53</v>
      </c>
      <c r="C37" s="28" t="s">
        <v>58</v>
      </c>
      <c r="D37" s="28">
        <f>'Form 45'!F50</f>
        <v>0</v>
      </c>
      <c r="E37" s="28">
        <v>0</v>
      </c>
    </row>
    <row r="38" spans="1:5" x14ac:dyDescent="0.2">
      <c r="A38">
        <f>'Form 45'!$D$6</f>
        <v>0</v>
      </c>
      <c r="B38" t="s">
        <v>54</v>
      </c>
      <c r="C38" s="28" t="s">
        <v>55</v>
      </c>
      <c r="D38" s="28">
        <f>'Form 45'!J45</f>
        <v>0</v>
      </c>
      <c r="E38" s="28">
        <v>0</v>
      </c>
    </row>
    <row r="39" spans="1:5" x14ac:dyDescent="0.2">
      <c r="A39">
        <f>'Form 45'!$D$6</f>
        <v>0</v>
      </c>
      <c r="B39" t="s">
        <v>54</v>
      </c>
      <c r="C39" s="28" t="s">
        <v>56</v>
      </c>
      <c r="D39" s="28">
        <f>'Form 45'!J46</f>
        <v>0</v>
      </c>
      <c r="E39" s="28">
        <v>0</v>
      </c>
    </row>
    <row r="40" spans="1:5" x14ac:dyDescent="0.2">
      <c r="A40">
        <f>'Form 45'!$D$6</f>
        <v>0</v>
      </c>
      <c r="B40" t="s">
        <v>54</v>
      </c>
      <c r="C40" s="28" t="s">
        <v>57</v>
      </c>
      <c r="D40" s="28">
        <f>'Form 45'!J48</f>
        <v>0</v>
      </c>
      <c r="E40" s="28">
        <v>0</v>
      </c>
    </row>
    <row r="41" spans="1:5" x14ac:dyDescent="0.2">
      <c r="A41">
        <f>'Form 45'!$D$6</f>
        <v>0</v>
      </c>
      <c r="B41" t="s">
        <v>54</v>
      </c>
      <c r="C41" s="28" t="s">
        <v>58</v>
      </c>
      <c r="D41" s="28">
        <f>'Form 45'!J50</f>
        <v>0</v>
      </c>
      <c r="E41" s="28">
        <v>0</v>
      </c>
    </row>
    <row r="42" spans="1:5" x14ac:dyDescent="0.2">
      <c r="A42">
        <f>'Form 45'!$D$6</f>
        <v>0</v>
      </c>
      <c r="B42" t="str">
        <f>"Direct_Borrowings_"&amp;'Form 45'!$D$85&amp;"_"&amp;'Form 45'!$F$85</f>
        <v>Direct_Borrowings_374XX, 381XX, 447XX, 468XX_</v>
      </c>
      <c r="C42">
        <f>'Form 45'!B87</f>
        <v>2023</v>
      </c>
      <c r="D42" s="28">
        <f>'Form 45'!D87</f>
        <v>0</v>
      </c>
      <c r="E42" s="28">
        <f>'Form 45'!F87</f>
        <v>0</v>
      </c>
    </row>
    <row r="43" spans="1:5" x14ac:dyDescent="0.2">
      <c r="A43">
        <f>'Form 45'!$D$6</f>
        <v>0</v>
      </c>
      <c r="B43" t="str">
        <f>"Direct_Borrowings_"&amp;'Form 45'!$D$85&amp;"_"&amp;'Form 45'!$F$85</f>
        <v>Direct_Borrowings_374XX, 381XX, 447XX, 468XX_</v>
      </c>
      <c r="C43">
        <f>'Form 45'!B88</f>
        <v>2024</v>
      </c>
      <c r="D43" s="28">
        <f>'Form 45'!D88</f>
        <v>0</v>
      </c>
      <c r="E43" s="28">
        <f>'Form 45'!F88</f>
        <v>0</v>
      </c>
    </row>
    <row r="44" spans="1:5" x14ac:dyDescent="0.2">
      <c r="A44">
        <f>'Form 45'!$D$6</f>
        <v>0</v>
      </c>
      <c r="B44" t="str">
        <f>"Direct_Borrowings_"&amp;'Form 45'!$D$85&amp;"_"&amp;'Form 45'!$F$85</f>
        <v>Direct_Borrowings_374XX, 381XX, 447XX, 468XX_</v>
      </c>
      <c r="C44">
        <f>'Form 45'!B89</f>
        <v>2025</v>
      </c>
      <c r="D44" s="28">
        <f>'Form 45'!D89</f>
        <v>0</v>
      </c>
      <c r="E44" s="28">
        <f>'Form 45'!F89</f>
        <v>0</v>
      </c>
    </row>
    <row r="45" spans="1:5" x14ac:dyDescent="0.2">
      <c r="A45">
        <f>'Form 45'!$D$6</f>
        <v>0</v>
      </c>
      <c r="B45" t="str">
        <f>"Direct_Borrowings_"&amp;'Form 45'!$D$85&amp;"_"&amp;'Form 45'!$F$85</f>
        <v>Direct_Borrowings_374XX, 381XX, 447XX, 468XX_</v>
      </c>
      <c r="C45">
        <f>'Form 45'!B90</f>
        <v>2026</v>
      </c>
      <c r="D45" s="28">
        <f>'Form 45'!D90</f>
        <v>0</v>
      </c>
      <c r="E45" s="28">
        <f>'Form 45'!F90</f>
        <v>0</v>
      </c>
    </row>
    <row r="46" spans="1:5" x14ac:dyDescent="0.2">
      <c r="A46">
        <f>'Form 45'!$D$6</f>
        <v>0</v>
      </c>
      <c r="B46" t="str">
        <f>"Direct_Borrowings_"&amp;'Form 45'!$D$85&amp;"_"&amp;'Form 45'!$F$85</f>
        <v>Direct_Borrowings_374XX, 381XX, 447XX, 468XX_</v>
      </c>
      <c r="C46">
        <f>'Form 45'!B91</f>
        <v>2027</v>
      </c>
      <c r="D46" s="28">
        <f>'Form 45'!D91</f>
        <v>0</v>
      </c>
      <c r="E46" s="28">
        <f>'Form 45'!F91</f>
        <v>0</v>
      </c>
    </row>
    <row r="47" spans="1:5" x14ac:dyDescent="0.2">
      <c r="A47">
        <f>'Form 45'!$D$6</f>
        <v>0</v>
      </c>
      <c r="B47" t="str">
        <f>"Direct_Borrowings_"&amp;'Form 45'!$D$85&amp;"_"&amp;'Form 45'!$F$85</f>
        <v>Direct_Borrowings_374XX, 381XX, 447XX, 468XX_</v>
      </c>
      <c r="C47" t="str">
        <f>'Form 45'!B92</f>
        <v>2028-2032</v>
      </c>
      <c r="D47" s="28">
        <f>'Form 45'!D92</f>
        <v>0</v>
      </c>
      <c r="E47" s="28">
        <f>'Form 45'!F92</f>
        <v>0</v>
      </c>
    </row>
    <row r="48" spans="1:5" x14ac:dyDescent="0.2">
      <c r="A48">
        <f>'Form 45'!$D$6</f>
        <v>0</v>
      </c>
      <c r="B48" t="str">
        <f>"Direct_Borrowings_"&amp;'Form 45'!$D$85&amp;"_"&amp;'Form 45'!$F$85</f>
        <v>Direct_Borrowings_374XX, 381XX, 447XX, 468XX_</v>
      </c>
      <c r="C48" t="str">
        <f>'Form 45'!B93</f>
        <v>2033-2037</v>
      </c>
      <c r="D48" s="28">
        <f>'Form 45'!D93</f>
        <v>0</v>
      </c>
      <c r="E48" s="28">
        <f>'Form 45'!F93</f>
        <v>0</v>
      </c>
    </row>
    <row r="49" spans="1:5" x14ac:dyDescent="0.2">
      <c r="A49">
        <f>'Form 45'!$D$6</f>
        <v>0</v>
      </c>
      <c r="B49" t="str">
        <f>"Direct_Borrowings_"&amp;'Form 45'!$D$85&amp;"_"&amp;'Form 45'!$F$85</f>
        <v>Direct_Borrowings_374XX, 381XX, 447XX, 468XX_</v>
      </c>
      <c r="C49" t="str">
        <f>'Form 45'!B94</f>
        <v>2038-2042</v>
      </c>
      <c r="D49" s="28">
        <f>'Form 45'!D94</f>
        <v>0</v>
      </c>
      <c r="E49" s="28">
        <f>'Form 45'!F94</f>
        <v>0</v>
      </c>
    </row>
    <row r="50" spans="1:5" x14ac:dyDescent="0.2">
      <c r="A50">
        <f>'Form 45'!$D$6</f>
        <v>0</v>
      </c>
      <c r="B50" t="str">
        <f>"Direct_Borrowings_"&amp;'Form 45'!$D$85&amp;"_"&amp;'Form 45'!$F$85</f>
        <v>Direct_Borrowings_374XX, 381XX, 447XX, 468XX_</v>
      </c>
      <c r="C50" t="str">
        <f>'Form 45'!B95</f>
        <v>2043-2047</v>
      </c>
      <c r="D50" s="28">
        <f>'Form 45'!D95</f>
        <v>0</v>
      </c>
      <c r="E50" s="28">
        <f>'Form 45'!F95</f>
        <v>0</v>
      </c>
    </row>
    <row r="51" spans="1:5" x14ac:dyDescent="0.2">
      <c r="A51">
        <f>'Form 45'!$D$6</f>
        <v>0</v>
      </c>
      <c r="B51" t="str">
        <f>"Direct_Borrowings_"&amp;'Form 45'!$D$85&amp;"_"&amp;'Form 45'!$F$85</f>
        <v>Direct_Borrowings_374XX, 381XX, 447XX, 468XX_</v>
      </c>
      <c r="C51" t="str">
        <f>'Form 45'!B96</f>
        <v>2048-2052</v>
      </c>
      <c r="D51" s="28">
        <f>'Form 45'!D96</f>
        <v>0</v>
      </c>
      <c r="E51" s="28">
        <f>'Form 45'!F96</f>
        <v>0</v>
      </c>
    </row>
    <row r="52" spans="1:5" x14ac:dyDescent="0.2">
      <c r="A52">
        <f>'Form 45'!$D$6</f>
        <v>0</v>
      </c>
      <c r="B52" t="str">
        <f>"Direct_Placements_"&amp;'Form 45'!$H$85&amp;"_"&amp;'Form 45'!$J$85</f>
        <v>Direct_Placements_374XX, 381XX, 447XX, 468XX_</v>
      </c>
      <c r="C52">
        <f>'Form 45'!B87</f>
        <v>2023</v>
      </c>
      <c r="D52" s="28">
        <f>'Form 45'!H87</f>
        <v>0</v>
      </c>
      <c r="E52" s="28">
        <f>'Form 45'!J87</f>
        <v>0</v>
      </c>
    </row>
    <row r="53" spans="1:5" x14ac:dyDescent="0.2">
      <c r="A53">
        <f>'Form 45'!$D$6</f>
        <v>0</v>
      </c>
      <c r="B53" t="str">
        <f>"Direct_Placements_"&amp;'Form 45'!$H$85&amp;"_"&amp;'Form 45'!$J$85</f>
        <v>Direct_Placements_374XX, 381XX, 447XX, 468XX_</v>
      </c>
      <c r="C53">
        <f>'Form 45'!B88</f>
        <v>2024</v>
      </c>
      <c r="D53" s="28">
        <f>'Form 45'!H88</f>
        <v>0</v>
      </c>
      <c r="E53" s="28">
        <f>'Form 45'!J88</f>
        <v>0</v>
      </c>
    </row>
    <row r="54" spans="1:5" x14ac:dyDescent="0.2">
      <c r="A54">
        <f>'Form 45'!$D$6</f>
        <v>0</v>
      </c>
      <c r="B54" t="str">
        <f>"Direct_Placements_"&amp;'Form 45'!$H$85&amp;"_"&amp;'Form 45'!$J$85</f>
        <v>Direct_Placements_374XX, 381XX, 447XX, 468XX_</v>
      </c>
      <c r="C54">
        <f>'Form 45'!B89</f>
        <v>2025</v>
      </c>
      <c r="D54" s="28">
        <f>'Form 45'!H89</f>
        <v>0</v>
      </c>
      <c r="E54" s="28">
        <f>'Form 45'!J89</f>
        <v>0</v>
      </c>
    </row>
    <row r="55" spans="1:5" x14ac:dyDescent="0.2">
      <c r="A55">
        <f>'Form 45'!$D$6</f>
        <v>0</v>
      </c>
      <c r="B55" t="str">
        <f>"Direct_Placements_"&amp;'Form 45'!$H$85&amp;"_"&amp;'Form 45'!$J$85</f>
        <v>Direct_Placements_374XX, 381XX, 447XX, 468XX_</v>
      </c>
      <c r="C55">
        <f>'Form 45'!B90</f>
        <v>2026</v>
      </c>
      <c r="D55" s="28">
        <f>'Form 45'!H90</f>
        <v>0</v>
      </c>
      <c r="E55" s="28">
        <f>'Form 45'!J90</f>
        <v>0</v>
      </c>
    </row>
    <row r="56" spans="1:5" x14ac:dyDescent="0.2">
      <c r="A56">
        <f>'Form 45'!$D$6</f>
        <v>0</v>
      </c>
      <c r="B56" t="str">
        <f>"Direct_Placements_"&amp;'Form 45'!$H$85&amp;"_"&amp;'Form 45'!$J$85</f>
        <v>Direct_Placements_374XX, 381XX, 447XX, 468XX_</v>
      </c>
      <c r="C56">
        <f>'Form 45'!B91</f>
        <v>2027</v>
      </c>
      <c r="D56" s="28">
        <f>'Form 45'!H91</f>
        <v>0</v>
      </c>
      <c r="E56" s="28">
        <f>'Form 45'!J91</f>
        <v>0</v>
      </c>
    </row>
    <row r="57" spans="1:5" x14ac:dyDescent="0.2">
      <c r="A57">
        <f>'Form 45'!$D$6</f>
        <v>0</v>
      </c>
      <c r="B57" t="str">
        <f>"Direct_Placements_"&amp;'Form 45'!$H$85&amp;"_"&amp;'Form 45'!$J$85</f>
        <v>Direct_Placements_374XX, 381XX, 447XX, 468XX_</v>
      </c>
      <c r="C57" t="str">
        <f>'Form 45'!B92</f>
        <v>2028-2032</v>
      </c>
      <c r="D57" s="28">
        <f>'Form 45'!H92</f>
        <v>0</v>
      </c>
      <c r="E57" s="28">
        <f>'Form 45'!J92</f>
        <v>0</v>
      </c>
    </row>
    <row r="58" spans="1:5" x14ac:dyDescent="0.2">
      <c r="A58">
        <f>'Form 45'!$D$6</f>
        <v>0</v>
      </c>
      <c r="B58" t="str">
        <f>"Direct_Placements_"&amp;'Form 45'!$H$85&amp;"_"&amp;'Form 45'!$J$85</f>
        <v>Direct_Placements_374XX, 381XX, 447XX, 468XX_</v>
      </c>
      <c r="C58" t="str">
        <f>'Form 45'!B93</f>
        <v>2033-2037</v>
      </c>
      <c r="D58" s="28">
        <f>'Form 45'!H93</f>
        <v>0</v>
      </c>
      <c r="E58" s="28">
        <f>'Form 45'!J93</f>
        <v>0</v>
      </c>
    </row>
    <row r="59" spans="1:5" x14ac:dyDescent="0.2">
      <c r="A59">
        <f>'Form 45'!$D$6</f>
        <v>0</v>
      </c>
      <c r="B59" t="str">
        <f>"Direct_Placements_"&amp;'Form 45'!$H$85&amp;"_"&amp;'Form 45'!$J$85</f>
        <v>Direct_Placements_374XX, 381XX, 447XX, 468XX_</v>
      </c>
      <c r="C59" t="str">
        <f>'Form 45'!B94</f>
        <v>2038-2042</v>
      </c>
      <c r="D59" s="28">
        <f>'Form 45'!H94</f>
        <v>0</v>
      </c>
      <c r="E59" s="28">
        <f>'Form 45'!J94</f>
        <v>0</v>
      </c>
    </row>
    <row r="60" spans="1:5" x14ac:dyDescent="0.2">
      <c r="A60">
        <f>'Form 45'!$D$6</f>
        <v>0</v>
      </c>
      <c r="B60" t="str">
        <f>"Direct_Placements_"&amp;'Form 45'!$H$85&amp;"_"&amp;'Form 45'!$J$85</f>
        <v>Direct_Placements_374XX, 381XX, 447XX, 468XX_</v>
      </c>
      <c r="C60" t="str">
        <f>'Form 45'!B95</f>
        <v>2043-2047</v>
      </c>
      <c r="D60" s="28">
        <f>'Form 45'!H95</f>
        <v>0</v>
      </c>
      <c r="E60" s="28">
        <f>'Form 45'!J95</f>
        <v>0</v>
      </c>
    </row>
    <row r="61" spans="1:5" x14ac:dyDescent="0.2">
      <c r="A61">
        <f>'Form 45'!$D$6</f>
        <v>0</v>
      </c>
      <c r="B61" t="str">
        <f>"Direct_Placements_"&amp;'Form 45'!$H$85&amp;"_"&amp;'Form 45'!$J$85</f>
        <v>Direct_Placements_374XX, 381XX, 447XX, 468XX_</v>
      </c>
      <c r="C61" t="str">
        <f>'Form 45'!B96</f>
        <v>2048-2052</v>
      </c>
      <c r="D61" s="28">
        <f>'Form 45'!H96</f>
        <v>0</v>
      </c>
      <c r="E61" s="28">
        <f>'Form 45'!J96</f>
        <v>0</v>
      </c>
    </row>
  </sheetData>
  <sheetProtection algorithmName="SHA-512" hashValue="Sf6vJ0H13RuevYRDPBvZQYiaL7lqRMzk+OLTqvNlmO3msabp6R9jXqNCa7VidM2W2A+E6yDHYj5OvZCxvtzbzw==" saltValue="oogPrpqwpniwWod581pNn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24056-F8D2-42F6-A05C-32DF36611842}">
  <sheetPr codeName="Sheet4"/>
  <dimension ref="A1:B2"/>
  <sheetViews>
    <sheetView workbookViewId="0"/>
  </sheetViews>
  <sheetFormatPr defaultRowHeight="12.75" x14ac:dyDescent="0.2"/>
  <cols>
    <col min="1" max="2" width="24.7109375" customWidth="1"/>
  </cols>
  <sheetData>
    <row r="1" spans="1:2" x14ac:dyDescent="0.2">
      <c r="A1" t="s">
        <v>50</v>
      </c>
      <c r="B1" t="s">
        <v>59</v>
      </c>
    </row>
    <row r="2" spans="1:2" x14ac:dyDescent="0.2">
      <c r="A2">
        <f>'Form 45'!D6</f>
        <v>0</v>
      </c>
      <c r="B2" t="str">
        <f>INDEX('Form 45'!A4:J4,1,COLUMN()-MOD(COLUMN()-1,9))</f>
        <v>June 30, 2022</v>
      </c>
    </row>
  </sheetData>
  <sheetProtection algorithmName="SHA-512" hashValue="+aOA6v56nbkFSlyI3FZBIxR/nwHXbc/I3r+eSfEA4E67utl0zn3hrBTz8RsGkaG3NahSXu7+T88y/UDFQlpDHg==" saltValue="lT0pSOIEs9nAePXBL1kN1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Form 45</vt:lpstr>
      <vt:lpstr>Masterfile_Layout</vt:lpstr>
      <vt:lpstr>Version</vt:lpstr>
      <vt:lpstr>'Form 45'!Print_Area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Passett, Richard</dc:creator>
  <cp:lastModifiedBy>Barksdale, Pamela J</cp:lastModifiedBy>
  <cp:lastPrinted>2022-07-06T11:31:12Z</cp:lastPrinted>
  <dcterms:created xsi:type="dcterms:W3CDTF">2019-01-30T15:13:00Z</dcterms:created>
  <dcterms:modified xsi:type="dcterms:W3CDTF">2022-07-08T13:13:41Z</dcterms:modified>
</cp:coreProperties>
</file>